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24.3\diretoria administrativa\1.Administração HED\48.SITE\2025\12.Dezembro\Ambulatorial\"/>
    </mc:Choice>
  </mc:AlternateContent>
  <xr:revisionPtr revIDLastSave="0" documentId="13_ncr:1_{4E9D5764-8574-4D66-A7E8-2AB133FF7E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Resultados'!$A$1:$AI$39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38" i="2" l="1"/>
  <c r="AA38" i="2"/>
  <c r="AA37" i="2"/>
  <c r="AB36" i="2"/>
  <c r="AA36" i="2"/>
  <c r="AB35" i="2"/>
  <c r="AA35" i="2"/>
  <c r="AB34" i="2"/>
  <c r="AA34" i="2"/>
  <c r="AB33" i="2"/>
  <c r="AA33" i="2"/>
  <c r="AC33" i="2" s="1"/>
  <c r="AB32" i="2"/>
  <c r="AA32" i="2"/>
  <c r="AB31" i="2"/>
  <c r="AA31" i="2"/>
  <c r="AB30" i="2"/>
  <c r="AC30" i="2" s="1"/>
  <c r="AA30" i="2"/>
  <c r="AB29" i="2"/>
  <c r="AC29" i="2" s="1"/>
  <c r="AA29" i="2"/>
  <c r="AB28" i="2"/>
  <c r="AA28" i="2"/>
  <c r="AB27" i="2"/>
  <c r="AA27" i="2"/>
  <c r="AB26" i="2"/>
  <c r="AC26" i="2" s="1"/>
  <c r="AA26" i="2"/>
  <c r="AB25" i="2"/>
  <c r="AA25" i="2"/>
  <c r="Z20" i="2"/>
  <c r="AB20" i="2"/>
  <c r="AA20" i="2"/>
  <c r="AB19" i="2"/>
  <c r="AA19" i="2"/>
  <c r="AB18" i="2"/>
  <c r="AA18" i="2"/>
  <c r="AB17" i="2"/>
  <c r="AA17" i="2"/>
  <c r="AB12" i="2"/>
  <c r="AB11" i="2"/>
  <c r="AB10" i="2"/>
  <c r="AA12" i="2"/>
  <c r="AA11" i="2"/>
  <c r="AA10" i="2"/>
  <c r="AB9" i="2"/>
  <c r="AC9" i="2" s="1"/>
  <c r="AA9" i="2"/>
  <c r="Z12" i="2"/>
  <c r="X20" i="2"/>
  <c r="X12" i="2"/>
  <c r="AC37" i="2"/>
  <c r="AC25" i="2"/>
  <c r="V20" i="2"/>
  <c r="V12" i="2"/>
  <c r="R20" i="2"/>
  <c r="R12" i="2"/>
  <c r="P28" i="2"/>
  <c r="F38" i="2"/>
  <c r="AC28" i="2" l="1"/>
  <c r="AC10" i="2"/>
  <c r="AC11" i="2"/>
  <c r="AC31" i="2"/>
  <c r="AC12" i="2"/>
  <c r="AC20" i="2"/>
  <c r="AC19" i="2"/>
  <c r="AC18" i="2"/>
  <c r="AC17" i="2"/>
  <c r="AC32" i="2"/>
  <c r="AC35" i="2"/>
  <c r="AC36" i="2"/>
  <c r="AC27" i="2"/>
  <c r="AC34" i="2"/>
</calcChain>
</file>

<file path=xl/sharedStrings.xml><?xml version="1.0" encoding="utf-8"?>
<sst xmlns="http://schemas.openxmlformats.org/spreadsheetml/2006/main" count="148" uniqueCount="38">
  <si>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</si>
  <si>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</si>
  <si>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</si>
  <si>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</si>
  <si>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</si>
  <si>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</si>
  <si>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</si>
  <si>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</si>
  <si>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</si>
  <si>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Procedimentos Terapêuticos (sessões)</t>
  </si>
  <si>
    <t>Métodos Diagnósticos em Especialidades</t>
  </si>
  <si>
    <t>Fonte: http://www.gestao.saude.sp.gov.br</t>
  </si>
  <si>
    <t>526 - Consultas Não Médicas/Procedimentos Terapêuticos Não Médicos </t>
  </si>
  <si>
    <t>680 - SADT Externo </t>
  </si>
  <si>
    <t>Ecocardiografia</t>
  </si>
  <si>
    <t>Ultrassonografia com Doppler</t>
  </si>
  <si>
    <t>Outras Ultrassonografias</t>
  </si>
  <si>
    <t>Ultra-Sonografia</t>
  </si>
  <si>
    <t>Tomografia Computadorizada</t>
  </si>
  <si>
    <t>Ressonância Magnética</t>
  </si>
  <si>
    <t>Ressonância Magnética com Sedação</t>
  </si>
  <si>
    <t>Diagnóstico em Cardiologia (Exceto Cateterismo Cardíaco)</t>
  </si>
  <si>
    <t>Diagnóstico em Otorrinolaringologia/Fonoaudiologia</t>
  </si>
  <si>
    <t>Diagnóstico em Pneumologia</t>
  </si>
  <si>
    <t>Diagnóstico em Urologia</t>
  </si>
  <si>
    <t>HOSPITAL ESTADUAL DE DIADEMA GOVERNADOR ORESTES QUÉRCIA</t>
  </si>
  <si>
    <t xml:space="preserve"> 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</si>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</sst>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/>
      <top style="medium">
        <color rgb="FFCFCFCF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18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3" fontId="0" fillId="0" borderId="0" xfId="0" applyNumberForma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11" xfId="0" applyFont="1" applyBorder="1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10" fontId="0" fillId="0" borderId="0" xfId="0" applyNumberFormat="1"/>
    <xf numFmtId="0" fontId="16" fillId="0" borderId="11" xfId="0" applyFont="1" applyBorder="1" applyAlignment="1">
      <alignment horizontal="right" wrapText="1"/>
    </xf>
    <xf numFmtId="10" fontId="16" fillId="0" borderId="11" xfId="0" applyNumberFormat="1" applyFont="1" applyBorder="1" applyAlignment="1">
      <alignment horizontal="center" wrapText="1"/>
    </xf>
    <xf numFmtId="0" fontId="16" fillId="0" borderId="0" xfId="0" applyFont="1" applyAlignment="1">
      <alignment horizontal="right" wrapText="1"/>
    </xf>
    <xf numFmtId="3" fontId="0" fillId="0" borderId="0" xfId="0" applyNumberFormat="1"/>
    <xf numFmtId="0" fontId="0" fillId="0" borderId="0" xfId="0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8" fillId="0" borderId="17" xfId="0" applyFont="1" applyBorder="1" applyAlignment="1">
      <alignment wrapText="1"/>
    </xf>
    <xf numFmtId="0" fontId="20" fillId="0" borderId="0" xfId="0" applyFont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204790</xdr:colOff>
      <xdr:row>0</xdr:row>
      <xdr:rowOff>188119</xdr:rowOff>
    </xdr:from>
    <xdr:to>
      <xdr:col>34</xdr:col>
      <xdr:colOff>305994</xdr:colOff>
      <xdr:row>2</xdr:row>
      <xdr:rowOff>235744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7634" y="188119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1</xdr:col>
      <xdr:colOff>35719</xdr:colOff>
      <xdr:row>0</xdr:row>
      <xdr:rowOff>107156</xdr:rowOff>
    </xdr:from>
    <xdr:to>
      <xdr:col>1</xdr:col>
      <xdr:colOff>1092994</xdr:colOff>
      <xdr:row>2</xdr:row>
      <xdr:rowOff>221456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7D7F2B8C-DFDD-4DEF-93BE-94A9C63797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8" y="107156"/>
          <a:ext cx="105727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AU59"/>
  <sheetViews>
    <sheetView showGridLines="0" tabSelected="1" view="pageBreakPreview" zoomScale="80" zoomScaleNormal="100" zoomScaleSheetLayoutView="80" workbookViewId="0">
      <selection activeCell="AE37" sqref="AE37"/>
    </sheetView>
  </sheetViews>
  <sheetFormatPr defaultRowHeight="24" customHeight="1" x14ac:dyDescent="0.25"/>
  <cols>
    <col min="2" max="2" width="40.7109375" customWidth="1"/>
    <col min="3" max="28" width="7.7109375" style="8" customWidth="1"/>
    <col min="29" max="29" width="9.42578125" style="8" bestFit="1" customWidth="1"/>
    <col min="35" max="35" width="7.7109375" customWidth="1"/>
    <col min="36" max="36" width="0.5703125" customWidth="1"/>
  </cols>
  <sheetData>
    <row r="4" spans="2:47" ht="24" customHeight="1" x14ac:dyDescent="0.35">
      <c r="B4" s="30" t="s">
        <v>25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</row>
    <row r="5" spans="2:47" ht="24" customHeight="1" thickBot="1" x14ac:dyDescent="0.3">
      <c r="B5" s="22"/>
      <c r="C5" s="22"/>
      <c r="D5" s="22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2:47" ht="24" customHeight="1" thickBot="1" x14ac:dyDescent="0.3">
      <c r="B6" s="1" t="s">
        <v>0</v>
      </c>
    </row>
    <row r="7" spans="2:47" ht="24" customHeight="1" thickBot="1" x14ac:dyDescent="0.3">
      <c r="B7" s="23"/>
      <c r="C7" s="25" t="s">
        <v>1</v>
      </c>
      <c r="D7" s="27"/>
      <c r="E7" s="25" t="s">
        <v>27</v>
      </c>
      <c r="F7" s="27"/>
      <c r="G7" s="25" t="s">
        <v>28</v>
      </c>
      <c r="H7" s="27"/>
      <c r="I7" s="25" t="s">
        <v>29</v>
      </c>
      <c r="J7" s="27"/>
      <c r="K7" s="25" t="s">
        <v>30</v>
      </c>
      <c r="L7" s="27"/>
      <c r="M7" s="25" t="s">
        <v>31</v>
      </c>
      <c r="N7" s="27"/>
      <c r="O7" s="25" t="s">
        <v>32</v>
      </c>
      <c r="P7" s="27"/>
      <c r="Q7" s="25" t="s">
        <v>33</v>
      </c>
      <c r="R7" s="27"/>
      <c r="S7" s="25" t="s">
        <v>34</v>
      </c>
      <c r="T7" s="27"/>
      <c r="U7" s="25" t="s">
        <v>35</v>
      </c>
      <c r="V7" s="27"/>
      <c r="W7" s="25" t="s">
        <v>36</v>
      </c>
      <c r="X7" s="27"/>
      <c r="Y7" s="25" t="s">
        <v>37</v>
      </c>
      <c r="Z7" s="27"/>
      <c r="AA7" s="25" t="s">
        <v>2</v>
      </c>
      <c r="AB7" s="26"/>
      <c r="AC7" s="27"/>
    </row>
    <row r="8" spans="2:47" ht="24" customHeight="1" thickBot="1" x14ac:dyDescent="0.3">
      <c r="B8" s="24"/>
      <c r="C8" s="9" t="s">
        <v>3</v>
      </c>
      <c r="D8" s="9" t="s">
        <v>4</v>
      </c>
      <c r="E8" s="9" t="s">
        <v>3</v>
      </c>
      <c r="F8" s="9" t="s">
        <v>4</v>
      </c>
      <c r="G8" s="9" t="s">
        <v>3</v>
      </c>
      <c r="H8" s="9" t="s">
        <v>4</v>
      </c>
      <c r="I8" s="9" t="s">
        <v>3</v>
      </c>
      <c r="J8" s="9" t="s">
        <v>4</v>
      </c>
      <c r="K8" s="9" t="s">
        <v>3</v>
      </c>
      <c r="L8" s="9" t="s">
        <v>4</v>
      </c>
      <c r="M8" s="9" t="s">
        <v>3</v>
      </c>
      <c r="N8" s="9" t="s">
        <v>4</v>
      </c>
      <c r="O8" s="9" t="s">
        <v>3</v>
      </c>
      <c r="P8" s="9" t="s">
        <v>4</v>
      </c>
      <c r="Q8" s="9" t="s">
        <v>3</v>
      </c>
      <c r="R8" s="9" t="s">
        <v>4</v>
      </c>
      <c r="S8" s="9" t="s">
        <v>3</v>
      </c>
      <c r="T8" s="9" t="s">
        <v>4</v>
      </c>
      <c r="U8" s="9" t="s">
        <v>3</v>
      </c>
      <c r="V8" s="9" t="s">
        <v>4</v>
      </c>
      <c r="W8" s="9" t="s">
        <v>3</v>
      </c>
      <c r="X8" s="9" t="s">
        <v>4</v>
      </c>
      <c r="Y8" s="9" t="s">
        <v>3</v>
      </c>
      <c r="Z8" s="9" t="s">
        <v>4</v>
      </c>
      <c r="AA8" s="9" t="s">
        <v>3</v>
      </c>
      <c r="AB8" s="9" t="s">
        <v>4</v>
      </c>
      <c r="AC8" s="9" t="s">
        <v>5</v>
      </c>
      <c r="AU8" t="s">
        <v>26</v>
      </c>
    </row>
    <row r="9" spans="2:47" ht="24" customHeight="1" thickBot="1" x14ac:dyDescent="0.3">
      <c r="B9" s="3" t="s">
        <v>6</v>
      </c>
      <c r="C9" s="7">
        <v>750</v>
      </c>
      <c r="D9" s="4">
        <v>645</v>
      </c>
      <c r="E9" s="7">
        <v>750</v>
      </c>
      <c r="F9" s="4">
        <v>685</v>
      </c>
      <c r="G9" s="7">
        <v>750</v>
      </c>
      <c r="H9" s="4">
        <v>647</v>
      </c>
      <c r="I9" s="7">
        <v>750</v>
      </c>
      <c r="J9" s="4">
        <v>634</v>
      </c>
      <c r="K9" s="7">
        <v>750</v>
      </c>
      <c r="L9" s="4">
        <v>565</v>
      </c>
      <c r="M9" s="7">
        <v>750</v>
      </c>
      <c r="N9" s="4">
        <v>558</v>
      </c>
      <c r="O9" s="7">
        <v>750</v>
      </c>
      <c r="P9" s="4">
        <v>634</v>
      </c>
      <c r="Q9" s="7">
        <v>750</v>
      </c>
      <c r="R9" s="4">
        <v>736</v>
      </c>
      <c r="S9" s="7">
        <v>750</v>
      </c>
      <c r="T9" s="4">
        <v>699</v>
      </c>
      <c r="U9" s="7">
        <v>750</v>
      </c>
      <c r="V9" s="4">
        <v>778</v>
      </c>
      <c r="W9" s="7">
        <v>750</v>
      </c>
      <c r="X9" s="4">
        <v>780</v>
      </c>
      <c r="Y9" s="7">
        <v>750</v>
      </c>
      <c r="Z9" s="4">
        <v>538</v>
      </c>
      <c r="AA9" s="4">
        <f>C9+E9+G9+I9+K9+M9+O9+Q9+S9+U9+W9+Y9</f>
        <v>9000</v>
      </c>
      <c r="AB9" s="4">
        <f>D9+F9+H9+J9+L9+N9+P9+R9+T9+V9+X9+Z9</f>
        <v>7899</v>
      </c>
      <c r="AC9" s="19">
        <f>AB9/AA9-100%</f>
        <v>-0.12233333333333329</v>
      </c>
    </row>
    <row r="10" spans="2:47" ht="24" customHeight="1" thickBot="1" x14ac:dyDescent="0.3">
      <c r="B10" s="3" t="s">
        <v>7</v>
      </c>
      <c r="C10" s="7">
        <v>525</v>
      </c>
      <c r="D10" s="4">
        <v>423</v>
      </c>
      <c r="E10" s="7">
        <v>525</v>
      </c>
      <c r="F10" s="4">
        <v>444</v>
      </c>
      <c r="G10" s="7">
        <v>525</v>
      </c>
      <c r="H10" s="4">
        <v>396</v>
      </c>
      <c r="I10" s="7">
        <v>525</v>
      </c>
      <c r="J10" s="4">
        <v>400</v>
      </c>
      <c r="K10" s="7">
        <v>525</v>
      </c>
      <c r="L10" s="4">
        <v>385</v>
      </c>
      <c r="M10" s="7">
        <v>525</v>
      </c>
      <c r="N10" s="4">
        <v>548</v>
      </c>
      <c r="O10" s="7">
        <v>525</v>
      </c>
      <c r="P10" s="4">
        <v>563</v>
      </c>
      <c r="Q10" s="7">
        <v>525</v>
      </c>
      <c r="R10" s="4">
        <v>646</v>
      </c>
      <c r="S10" s="7">
        <v>525</v>
      </c>
      <c r="T10" s="4">
        <v>576</v>
      </c>
      <c r="U10" s="7">
        <v>525</v>
      </c>
      <c r="V10" s="4">
        <v>624</v>
      </c>
      <c r="W10" s="7">
        <v>525</v>
      </c>
      <c r="X10" s="4">
        <v>449</v>
      </c>
      <c r="Y10" s="7">
        <v>525</v>
      </c>
      <c r="Z10" s="4">
        <v>516</v>
      </c>
      <c r="AA10" s="4">
        <f t="shared" ref="AA10:AA12" si="0">C10+E10+G10+I10+K10+M10+O10+Q10+S10+U10+W10+Y10</f>
        <v>6300</v>
      </c>
      <c r="AB10" s="4">
        <f t="shared" ref="AB10:AB12" si="1">D10+F10+H10+J10+L10+N10+P10+R10+T10+V10+X10+Z10</f>
        <v>5970</v>
      </c>
      <c r="AC10" s="19">
        <f t="shared" ref="AC10:AC12" si="2">AB10/AA10-100%</f>
        <v>-5.2380952380952417E-2</v>
      </c>
    </row>
    <row r="11" spans="2:47" ht="24" customHeight="1" thickBot="1" x14ac:dyDescent="0.3">
      <c r="B11" s="3" t="s">
        <v>8</v>
      </c>
      <c r="C11" s="6">
        <v>3500</v>
      </c>
      <c r="D11" s="5">
        <v>3373</v>
      </c>
      <c r="E11" s="6">
        <v>3500</v>
      </c>
      <c r="F11" s="5">
        <v>3238</v>
      </c>
      <c r="G11" s="6">
        <v>3500</v>
      </c>
      <c r="H11" s="5">
        <v>3250</v>
      </c>
      <c r="I11" s="6">
        <v>3500</v>
      </c>
      <c r="J11" s="5">
        <v>3231</v>
      </c>
      <c r="K11" s="6">
        <v>3500</v>
      </c>
      <c r="L11" s="5">
        <v>3425</v>
      </c>
      <c r="M11" s="6">
        <v>3500</v>
      </c>
      <c r="N11" s="5">
        <v>3142</v>
      </c>
      <c r="O11" s="6">
        <v>3500</v>
      </c>
      <c r="P11" s="5">
        <v>3429</v>
      </c>
      <c r="Q11" s="6">
        <v>3500</v>
      </c>
      <c r="R11" s="5">
        <v>3451</v>
      </c>
      <c r="S11" s="6">
        <v>3500</v>
      </c>
      <c r="T11" s="5">
        <v>3612</v>
      </c>
      <c r="U11" s="6">
        <v>3500</v>
      </c>
      <c r="V11" s="4">
        <v>3956</v>
      </c>
      <c r="W11" s="6">
        <v>3500</v>
      </c>
      <c r="X11" s="5">
        <v>3422</v>
      </c>
      <c r="Y11" s="6">
        <v>3500</v>
      </c>
      <c r="Z11" s="5">
        <v>3278</v>
      </c>
      <c r="AA11" s="4">
        <f t="shared" si="0"/>
        <v>42000</v>
      </c>
      <c r="AB11" s="4">
        <f t="shared" si="1"/>
        <v>40807</v>
      </c>
      <c r="AC11" s="19">
        <f t="shared" si="2"/>
        <v>-2.8404761904761933E-2</v>
      </c>
    </row>
    <row r="12" spans="2:47" ht="24" customHeight="1" thickBot="1" x14ac:dyDescent="0.3">
      <c r="B12" s="3" t="s">
        <v>2</v>
      </c>
      <c r="C12" s="6">
        <v>4775</v>
      </c>
      <c r="D12" s="6">
        <v>4441</v>
      </c>
      <c r="E12" s="6">
        <v>4775</v>
      </c>
      <c r="F12" s="6">
        <v>4367</v>
      </c>
      <c r="G12" s="6">
        <v>4775</v>
      </c>
      <c r="H12" s="6">
        <v>4293</v>
      </c>
      <c r="I12" s="6">
        <v>4775</v>
      </c>
      <c r="J12" s="6">
        <v>4265</v>
      </c>
      <c r="K12" s="6">
        <v>4775</v>
      </c>
      <c r="L12" s="6">
        <v>4375</v>
      </c>
      <c r="M12" s="6">
        <v>4775</v>
      </c>
      <c r="N12" s="6">
        <v>4248</v>
      </c>
      <c r="O12" s="6">
        <v>4775</v>
      </c>
      <c r="P12" s="6">
        <v>4626</v>
      </c>
      <c r="Q12" s="6">
        <v>4775</v>
      </c>
      <c r="R12" s="6">
        <f>SUM(R9:R11)</f>
        <v>4833</v>
      </c>
      <c r="S12" s="6">
        <v>4775</v>
      </c>
      <c r="T12" s="6">
        <v>4887</v>
      </c>
      <c r="U12" s="6">
        <v>4775</v>
      </c>
      <c r="V12" s="7">
        <f>SUM(V9:V11)</f>
        <v>5358</v>
      </c>
      <c r="W12" s="6">
        <v>4775</v>
      </c>
      <c r="X12" s="7">
        <f>SUM(X9:X11)</f>
        <v>4651</v>
      </c>
      <c r="Y12" s="6">
        <v>4775</v>
      </c>
      <c r="Z12" s="7">
        <f>SUM(Z9:Z11)</f>
        <v>4332</v>
      </c>
      <c r="AA12" s="4">
        <f t="shared" si="0"/>
        <v>57300</v>
      </c>
      <c r="AB12" s="4">
        <f t="shared" si="1"/>
        <v>54676</v>
      </c>
      <c r="AC12" s="19">
        <f t="shared" si="2"/>
        <v>-4.5794066317626503E-2</v>
      </c>
    </row>
    <row r="13" spans="2:47" ht="24" customHeight="1" x14ac:dyDescent="0.25">
      <c r="B13" s="2"/>
      <c r="AA13" s="12"/>
      <c r="AB13" s="12"/>
      <c r="AC13" s="13"/>
    </row>
    <row r="14" spans="2:47" ht="24" customHeight="1" thickBot="1" x14ac:dyDescent="0.3">
      <c r="B14" s="29" t="s">
        <v>12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spans="2:47" ht="24" customHeight="1" thickBot="1" x14ac:dyDescent="0.3">
      <c r="B15" s="23"/>
      <c r="C15" s="25" t="s">
        <v>1</v>
      </c>
      <c r="D15" s="27"/>
      <c r="E15" s="25" t="s">
        <v>27</v>
      </c>
      <c r="F15" s="27"/>
      <c r="G15" s="25" t="s">
        <v>28</v>
      </c>
      <c r="H15" s="27"/>
      <c r="I15" s="25" t="s">
        <v>29</v>
      </c>
      <c r="J15" s="27"/>
      <c r="K15" s="25" t="s">
        <v>30</v>
      </c>
      <c r="L15" s="27"/>
      <c r="M15" s="25" t="s">
        <v>31</v>
      </c>
      <c r="N15" s="27"/>
      <c r="O15" s="25" t="s">
        <v>32</v>
      </c>
      <c r="P15" s="27"/>
      <c r="Q15" s="25" t="s">
        <v>33</v>
      </c>
      <c r="R15" s="27"/>
      <c r="S15" s="25" t="s">
        <v>34</v>
      </c>
      <c r="T15" s="27"/>
      <c r="U15" s="25" t="s">
        <v>35</v>
      </c>
      <c r="V15" s="27"/>
      <c r="W15" s="25" t="s">
        <v>36</v>
      </c>
      <c r="X15" s="27"/>
      <c r="Y15" s="25" t="s">
        <v>37</v>
      </c>
      <c r="Z15" s="27"/>
      <c r="AA15" s="25" t="s">
        <v>2</v>
      </c>
      <c r="AB15" s="26"/>
      <c r="AC15" s="27"/>
    </row>
    <row r="16" spans="2:47" ht="24" customHeight="1" thickBot="1" x14ac:dyDescent="0.3">
      <c r="B16" s="24"/>
      <c r="C16" s="9" t="s">
        <v>3</v>
      </c>
      <c r="D16" s="9" t="s">
        <v>4</v>
      </c>
      <c r="E16" s="9" t="s">
        <v>3</v>
      </c>
      <c r="F16" s="9" t="s">
        <v>4</v>
      </c>
      <c r="G16" s="9" t="s">
        <v>3</v>
      </c>
      <c r="H16" s="9" t="s">
        <v>4</v>
      </c>
      <c r="I16" s="9" t="s">
        <v>3</v>
      </c>
      <c r="J16" s="9" t="s">
        <v>4</v>
      </c>
      <c r="K16" s="9" t="s">
        <v>3</v>
      </c>
      <c r="L16" s="9" t="s">
        <v>4</v>
      </c>
      <c r="M16" s="9" t="s">
        <v>3</v>
      </c>
      <c r="N16" s="9" t="s">
        <v>4</v>
      </c>
      <c r="O16" s="9" t="s">
        <v>3</v>
      </c>
      <c r="P16" s="9" t="s">
        <v>4</v>
      </c>
      <c r="Q16" s="9" t="s">
        <v>3</v>
      </c>
      <c r="R16" s="9" t="s">
        <v>4</v>
      </c>
      <c r="S16" s="9" t="s">
        <v>3</v>
      </c>
      <c r="T16" s="9" t="s">
        <v>4</v>
      </c>
      <c r="U16" s="9" t="s">
        <v>3</v>
      </c>
      <c r="V16" s="9" t="s">
        <v>4</v>
      </c>
      <c r="W16" s="9" t="s">
        <v>3</v>
      </c>
      <c r="X16" s="9" t="s">
        <v>4</v>
      </c>
      <c r="Y16" s="9" t="s">
        <v>3</v>
      </c>
      <c r="Z16" s="9" t="s">
        <v>4</v>
      </c>
      <c r="AA16" s="9" t="s">
        <v>3</v>
      </c>
      <c r="AB16" s="9" t="s">
        <v>4</v>
      </c>
      <c r="AC16" s="7" t="s">
        <v>5</v>
      </c>
    </row>
    <row r="17" spans="2:30" ht="24" customHeight="1" thickBot="1" x14ac:dyDescent="0.3">
      <c r="B17" s="3" t="s">
        <v>7</v>
      </c>
      <c r="C17" s="7">
        <v>751</v>
      </c>
      <c r="D17" s="4">
        <v>742</v>
      </c>
      <c r="E17" s="7">
        <v>751</v>
      </c>
      <c r="F17" s="4">
        <v>599</v>
      </c>
      <c r="G17" s="7">
        <v>751</v>
      </c>
      <c r="H17" s="4">
        <v>763</v>
      </c>
      <c r="I17" s="7">
        <v>751</v>
      </c>
      <c r="J17" s="4">
        <v>811</v>
      </c>
      <c r="K17" s="7">
        <v>751</v>
      </c>
      <c r="L17" s="4">
        <v>828</v>
      </c>
      <c r="M17" s="7">
        <v>751</v>
      </c>
      <c r="N17" s="4">
        <v>778</v>
      </c>
      <c r="O17" s="7">
        <v>751</v>
      </c>
      <c r="P17" s="4">
        <v>861</v>
      </c>
      <c r="Q17" s="7">
        <v>751</v>
      </c>
      <c r="R17" s="4">
        <v>1013</v>
      </c>
      <c r="S17" s="7">
        <v>751</v>
      </c>
      <c r="T17" s="4">
        <v>850</v>
      </c>
      <c r="U17" s="7">
        <v>751</v>
      </c>
      <c r="V17" s="4">
        <v>877</v>
      </c>
      <c r="W17" s="7">
        <v>751</v>
      </c>
      <c r="X17" s="4">
        <v>780</v>
      </c>
      <c r="Y17" s="7">
        <v>751</v>
      </c>
      <c r="Z17" s="4">
        <v>752</v>
      </c>
      <c r="AA17" s="4">
        <f>C17+E17+G17+I17+K17+M17+O17+Q17+S17+U17+W17+Y17</f>
        <v>9012</v>
      </c>
      <c r="AB17" s="4">
        <f>D17+F17+H17+J17+L17+N17+P17+R17+T17+V17+X17+Z17</f>
        <v>9654</v>
      </c>
      <c r="AC17" s="19">
        <f t="shared" ref="AC17" si="3">AB17/AA17-100%</f>
        <v>7.1238348868175816E-2</v>
      </c>
    </row>
    <row r="18" spans="2:30" ht="24" customHeight="1" thickBot="1" x14ac:dyDescent="0.3">
      <c r="B18" s="3" t="s">
        <v>8</v>
      </c>
      <c r="C18" s="7">
        <v>150</v>
      </c>
      <c r="D18" s="4">
        <v>146</v>
      </c>
      <c r="E18" s="7">
        <v>150</v>
      </c>
      <c r="F18" s="4">
        <v>117</v>
      </c>
      <c r="G18" s="7">
        <v>150</v>
      </c>
      <c r="H18" s="4">
        <v>248</v>
      </c>
      <c r="I18" s="7">
        <v>150</v>
      </c>
      <c r="J18" s="4">
        <v>164</v>
      </c>
      <c r="K18" s="7">
        <v>150</v>
      </c>
      <c r="L18" s="4">
        <v>298</v>
      </c>
      <c r="M18" s="7">
        <v>150</v>
      </c>
      <c r="N18" s="4">
        <v>188</v>
      </c>
      <c r="O18" s="7">
        <v>150</v>
      </c>
      <c r="P18" s="4">
        <v>211</v>
      </c>
      <c r="Q18" s="7">
        <v>150</v>
      </c>
      <c r="R18" s="4">
        <v>234</v>
      </c>
      <c r="S18" s="7">
        <v>150</v>
      </c>
      <c r="T18" s="4">
        <v>216</v>
      </c>
      <c r="U18" s="7">
        <v>150</v>
      </c>
      <c r="V18" s="4">
        <v>215</v>
      </c>
      <c r="W18" s="7">
        <v>150</v>
      </c>
      <c r="X18" s="4">
        <v>165</v>
      </c>
      <c r="Y18" s="7">
        <v>150</v>
      </c>
      <c r="Z18" s="4">
        <v>152</v>
      </c>
      <c r="AA18" s="4">
        <f t="shared" ref="AA18:AA20" si="4">C18+E18+G18+I18+K18+M18+O18+Q18+S18+U18+W18+Y18</f>
        <v>1800</v>
      </c>
      <c r="AB18" s="4">
        <f t="shared" ref="AB18:AB20" si="5">D18+F18+H18+J18+L18+N18+P18+R18+T18+V18+X18+Z18</f>
        <v>2354</v>
      </c>
      <c r="AC18" s="19">
        <f t="shared" ref="AC18:AC20" si="6">AB18/AA18-100%</f>
        <v>0.30777777777777771</v>
      </c>
    </row>
    <row r="19" spans="2:30" ht="34.5" customHeight="1" thickBot="1" x14ac:dyDescent="0.3">
      <c r="B19" s="3" t="s">
        <v>9</v>
      </c>
      <c r="C19" s="7">
        <v>751</v>
      </c>
      <c r="D19" s="4">
        <v>757</v>
      </c>
      <c r="E19" s="7">
        <v>751</v>
      </c>
      <c r="F19" s="4">
        <v>701</v>
      </c>
      <c r="G19" s="7">
        <v>751</v>
      </c>
      <c r="H19" s="4">
        <v>861</v>
      </c>
      <c r="I19" s="7">
        <v>751</v>
      </c>
      <c r="J19" s="4">
        <v>953</v>
      </c>
      <c r="K19" s="7">
        <v>751</v>
      </c>
      <c r="L19" s="4">
        <v>968</v>
      </c>
      <c r="M19" s="7">
        <v>751</v>
      </c>
      <c r="N19" s="4">
        <v>842</v>
      </c>
      <c r="O19" s="7">
        <v>751</v>
      </c>
      <c r="P19" s="4">
        <v>976</v>
      </c>
      <c r="Q19" s="7">
        <v>751</v>
      </c>
      <c r="R19" s="4">
        <v>1068</v>
      </c>
      <c r="S19" s="7">
        <v>751</v>
      </c>
      <c r="T19" s="5">
        <v>1046</v>
      </c>
      <c r="U19" s="6">
        <v>751</v>
      </c>
      <c r="V19" s="5">
        <v>877</v>
      </c>
      <c r="W19" s="6">
        <v>751</v>
      </c>
      <c r="X19" s="5">
        <v>830</v>
      </c>
      <c r="Y19" s="6">
        <v>751</v>
      </c>
      <c r="Z19" s="5">
        <v>753</v>
      </c>
      <c r="AA19" s="4">
        <f t="shared" si="4"/>
        <v>9012</v>
      </c>
      <c r="AB19" s="4">
        <f t="shared" si="5"/>
        <v>10632</v>
      </c>
      <c r="AC19" s="19">
        <f t="shared" si="6"/>
        <v>0.17976031957390148</v>
      </c>
    </row>
    <row r="20" spans="2:30" ht="24" customHeight="1" thickBot="1" x14ac:dyDescent="0.3">
      <c r="B20" s="3" t="s">
        <v>2</v>
      </c>
      <c r="C20" s="6">
        <v>1652</v>
      </c>
      <c r="D20" s="6">
        <v>1645</v>
      </c>
      <c r="E20" s="6">
        <v>1652</v>
      </c>
      <c r="F20" s="6">
        <v>1417</v>
      </c>
      <c r="G20" s="6">
        <v>1652</v>
      </c>
      <c r="H20" s="6">
        <v>1872</v>
      </c>
      <c r="I20" s="6">
        <v>1652</v>
      </c>
      <c r="J20" s="6">
        <v>1928</v>
      </c>
      <c r="K20" s="6">
        <v>1652</v>
      </c>
      <c r="L20" s="6">
        <v>2094</v>
      </c>
      <c r="M20" s="6">
        <v>1652</v>
      </c>
      <c r="N20" s="6">
        <v>1808</v>
      </c>
      <c r="O20" s="6">
        <v>1652</v>
      </c>
      <c r="P20" s="6">
        <v>2048</v>
      </c>
      <c r="Q20" s="6">
        <v>1652</v>
      </c>
      <c r="R20" s="6">
        <f>SUM(R17:R19)</f>
        <v>2315</v>
      </c>
      <c r="S20" s="6">
        <v>1652</v>
      </c>
      <c r="T20" s="6">
        <v>2112</v>
      </c>
      <c r="U20" s="6">
        <v>1652</v>
      </c>
      <c r="V20" s="6">
        <f>SUM(V17:V19)</f>
        <v>1969</v>
      </c>
      <c r="W20" s="6">
        <v>1652</v>
      </c>
      <c r="X20" s="6">
        <f>SUM(X17:X19)</f>
        <v>1775</v>
      </c>
      <c r="Y20" s="6">
        <v>1652</v>
      </c>
      <c r="Z20" s="6">
        <f>SUM(Z17:Z19)</f>
        <v>1657</v>
      </c>
      <c r="AA20" s="4">
        <f t="shared" si="4"/>
        <v>19824</v>
      </c>
      <c r="AB20" s="4">
        <f t="shared" si="5"/>
        <v>22640</v>
      </c>
      <c r="AC20" s="19">
        <f t="shared" si="6"/>
        <v>0.14205004035512503</v>
      </c>
    </row>
    <row r="21" spans="2:30" ht="24" customHeight="1" x14ac:dyDescent="0.25">
      <c r="B21" s="2"/>
    </row>
    <row r="22" spans="2:30" ht="24" customHeight="1" thickBot="1" x14ac:dyDescent="0.3">
      <c r="B22" s="29" t="s">
        <v>13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2:30" ht="24" customHeight="1" thickBot="1" x14ac:dyDescent="0.3">
      <c r="B23" s="23"/>
      <c r="C23" s="25" t="s">
        <v>1</v>
      </c>
      <c r="D23" s="27"/>
      <c r="E23" s="25" t="s">
        <v>27</v>
      </c>
      <c r="F23" s="27"/>
      <c r="G23" s="25" t="s">
        <v>28</v>
      </c>
      <c r="H23" s="27"/>
      <c r="I23" s="25" t="s">
        <v>29</v>
      </c>
      <c r="J23" s="27"/>
      <c r="K23" s="25" t="s">
        <v>30</v>
      </c>
      <c r="L23" s="27"/>
      <c r="M23" s="25" t="s">
        <v>31</v>
      </c>
      <c r="N23" s="27"/>
      <c r="O23" s="25" t="s">
        <v>32</v>
      </c>
      <c r="P23" s="27"/>
      <c r="Q23" s="25" t="s">
        <v>33</v>
      </c>
      <c r="R23" s="27"/>
      <c r="S23" s="25" t="s">
        <v>34</v>
      </c>
      <c r="T23" s="27"/>
      <c r="U23" s="25" t="s">
        <v>35</v>
      </c>
      <c r="V23" s="27"/>
      <c r="W23" s="25" t="s">
        <v>36</v>
      </c>
      <c r="X23" s="27"/>
      <c r="Y23" s="25" t="s">
        <v>37</v>
      </c>
      <c r="Z23" s="27"/>
      <c r="AA23" s="25" t="s">
        <v>2</v>
      </c>
      <c r="AB23" s="26"/>
      <c r="AC23" s="27"/>
    </row>
    <row r="24" spans="2:30" ht="24" customHeight="1" thickBot="1" x14ac:dyDescent="0.3">
      <c r="B24" s="24"/>
      <c r="C24" s="9" t="s">
        <v>3</v>
      </c>
      <c r="D24" s="9" t="s">
        <v>4</v>
      </c>
      <c r="E24" s="9" t="s">
        <v>3</v>
      </c>
      <c r="F24" s="9" t="s">
        <v>4</v>
      </c>
      <c r="G24" s="9" t="s">
        <v>3</v>
      </c>
      <c r="H24" s="9" t="s">
        <v>4</v>
      </c>
      <c r="I24" s="9" t="s">
        <v>3</v>
      </c>
      <c r="J24" s="9" t="s">
        <v>4</v>
      </c>
      <c r="K24" s="9" t="s">
        <v>3</v>
      </c>
      <c r="L24" s="9" t="s">
        <v>4</v>
      </c>
      <c r="M24" s="9" t="s">
        <v>3</v>
      </c>
      <c r="N24" s="9" t="s">
        <v>4</v>
      </c>
      <c r="O24" s="9" t="s">
        <v>3</v>
      </c>
      <c r="P24" s="9" t="s">
        <v>4</v>
      </c>
      <c r="Q24" s="9" t="s">
        <v>3</v>
      </c>
      <c r="R24" s="9" t="s">
        <v>4</v>
      </c>
      <c r="S24" s="9" t="s">
        <v>3</v>
      </c>
      <c r="T24" s="9" t="s">
        <v>4</v>
      </c>
      <c r="U24" s="9" t="s">
        <v>3</v>
      </c>
      <c r="V24" s="9" t="s">
        <v>4</v>
      </c>
      <c r="W24" s="9" t="s">
        <v>3</v>
      </c>
      <c r="X24" s="9" t="s">
        <v>4</v>
      </c>
      <c r="Y24" s="9" t="s">
        <v>3</v>
      </c>
      <c r="Z24" s="9" t="s">
        <v>4</v>
      </c>
      <c r="AA24" s="7" t="s">
        <v>3</v>
      </c>
      <c r="AB24" s="7" t="s">
        <v>4</v>
      </c>
      <c r="AC24" s="7" t="s">
        <v>5</v>
      </c>
    </row>
    <row r="25" spans="2:30" ht="24" customHeight="1" thickBot="1" x14ac:dyDescent="0.3">
      <c r="B25" s="3" t="s">
        <v>14</v>
      </c>
      <c r="C25" s="4">
        <v>2</v>
      </c>
      <c r="D25" s="4">
        <v>8</v>
      </c>
      <c r="E25" s="4">
        <v>2</v>
      </c>
      <c r="F25" s="4">
        <v>4</v>
      </c>
      <c r="G25" s="4">
        <v>2</v>
      </c>
      <c r="H25" s="4">
        <v>0</v>
      </c>
      <c r="I25" s="4">
        <v>2</v>
      </c>
      <c r="J25" s="4">
        <v>8</v>
      </c>
      <c r="K25" s="4">
        <v>2</v>
      </c>
      <c r="L25" s="4">
        <v>4</v>
      </c>
      <c r="M25" s="4">
        <v>2</v>
      </c>
      <c r="N25" s="4">
        <v>5</v>
      </c>
      <c r="O25" s="4">
        <v>2</v>
      </c>
      <c r="P25" s="4">
        <v>8</v>
      </c>
      <c r="Q25" s="4">
        <v>2</v>
      </c>
      <c r="R25" s="4">
        <v>5</v>
      </c>
      <c r="S25" s="4">
        <v>2</v>
      </c>
      <c r="T25" s="4">
        <v>1</v>
      </c>
      <c r="U25" s="4">
        <v>2</v>
      </c>
      <c r="V25" s="4">
        <v>7</v>
      </c>
      <c r="W25" s="4">
        <v>2</v>
      </c>
      <c r="X25" s="4">
        <v>3</v>
      </c>
      <c r="Y25" s="4">
        <v>2</v>
      </c>
      <c r="Z25" s="4">
        <v>0</v>
      </c>
      <c r="AA25" s="4">
        <f t="shared" ref="AA25:AA38" si="7">C25+E25+G25+I25+K25+M25+O25+Q25+S25+U25+W25+Y25</f>
        <v>24</v>
      </c>
      <c r="AB25" s="4">
        <f t="shared" ref="AB25:AB38" si="8">D25+F25+H25+J25+L25+N25+P25+R25+T25+V25+X25+Z25</f>
        <v>53</v>
      </c>
      <c r="AC25" s="19">
        <f>AB25/AA25-100%</f>
        <v>1.2083333333333335</v>
      </c>
    </row>
    <row r="26" spans="2:30" ht="26.25" customHeight="1" thickBot="1" x14ac:dyDescent="0.3">
      <c r="B26" s="3" t="s">
        <v>15</v>
      </c>
      <c r="C26" s="4">
        <v>20</v>
      </c>
      <c r="D26" s="4">
        <v>22</v>
      </c>
      <c r="E26" s="4">
        <v>20</v>
      </c>
      <c r="F26" s="4">
        <v>18</v>
      </c>
      <c r="G26" s="4">
        <v>20</v>
      </c>
      <c r="H26" s="4">
        <v>24</v>
      </c>
      <c r="I26" s="4">
        <v>20</v>
      </c>
      <c r="J26" s="4">
        <v>0</v>
      </c>
      <c r="K26" s="4">
        <v>20</v>
      </c>
      <c r="L26" s="4">
        <v>14</v>
      </c>
      <c r="M26" s="4">
        <v>20</v>
      </c>
      <c r="N26" s="4">
        <v>31</v>
      </c>
      <c r="O26" s="4">
        <v>20</v>
      </c>
      <c r="P26" s="4">
        <v>30</v>
      </c>
      <c r="Q26" s="4">
        <v>20</v>
      </c>
      <c r="R26" s="4">
        <v>32</v>
      </c>
      <c r="S26" s="4">
        <v>20</v>
      </c>
      <c r="T26" s="4">
        <v>40</v>
      </c>
      <c r="U26" s="4">
        <v>20</v>
      </c>
      <c r="V26" s="4">
        <v>39</v>
      </c>
      <c r="W26" s="4">
        <v>20</v>
      </c>
      <c r="X26" s="4">
        <v>31</v>
      </c>
      <c r="Y26" s="4">
        <v>20</v>
      </c>
      <c r="Z26" s="4">
        <v>31</v>
      </c>
      <c r="AA26" s="4">
        <f t="shared" si="7"/>
        <v>240</v>
      </c>
      <c r="AB26" s="4">
        <f t="shared" si="8"/>
        <v>312</v>
      </c>
      <c r="AC26" s="19">
        <f t="shared" ref="AC26:AC37" si="9">AB26/AA26-100%</f>
        <v>0.30000000000000004</v>
      </c>
      <c r="AD26" s="17"/>
    </row>
    <row r="27" spans="2:30" ht="24" customHeight="1" thickBot="1" x14ac:dyDescent="0.3">
      <c r="B27" s="3" t="s">
        <v>16</v>
      </c>
      <c r="C27" s="4">
        <v>370</v>
      </c>
      <c r="D27" s="4">
        <v>547</v>
      </c>
      <c r="E27" s="4">
        <v>370</v>
      </c>
      <c r="F27" s="4">
        <v>430</v>
      </c>
      <c r="G27" s="4">
        <v>370</v>
      </c>
      <c r="H27" s="4">
        <v>426</v>
      </c>
      <c r="I27" s="4">
        <v>370</v>
      </c>
      <c r="J27" s="4">
        <v>386</v>
      </c>
      <c r="K27" s="4">
        <v>370</v>
      </c>
      <c r="L27" s="4">
        <v>450</v>
      </c>
      <c r="M27" s="4">
        <v>370</v>
      </c>
      <c r="N27" s="4">
        <v>450</v>
      </c>
      <c r="O27" s="4">
        <v>370</v>
      </c>
      <c r="P27" s="4">
        <v>457</v>
      </c>
      <c r="Q27" s="4">
        <v>370</v>
      </c>
      <c r="R27" s="4">
        <v>433</v>
      </c>
      <c r="S27" s="4">
        <v>370</v>
      </c>
      <c r="T27" s="4">
        <v>519</v>
      </c>
      <c r="U27" s="4">
        <v>370</v>
      </c>
      <c r="V27" s="4">
        <v>518</v>
      </c>
      <c r="W27" s="4">
        <v>370</v>
      </c>
      <c r="X27" s="4">
        <v>422</v>
      </c>
      <c r="Y27" s="4">
        <v>370</v>
      </c>
      <c r="Z27" s="4">
        <v>410</v>
      </c>
      <c r="AA27" s="4">
        <f t="shared" si="7"/>
        <v>4440</v>
      </c>
      <c r="AB27" s="4">
        <f t="shared" si="8"/>
        <v>5448</v>
      </c>
      <c r="AC27" s="19">
        <f t="shared" si="9"/>
        <v>0.22702702702702693</v>
      </c>
    </row>
    <row r="28" spans="2:30" ht="24" customHeight="1" thickBot="1" x14ac:dyDescent="0.3">
      <c r="B28" s="14" t="s">
        <v>17</v>
      </c>
      <c r="C28" s="7">
        <v>392</v>
      </c>
      <c r="D28" s="7">
        <v>577</v>
      </c>
      <c r="E28" s="7">
        <v>392</v>
      </c>
      <c r="F28" s="7">
        <v>452</v>
      </c>
      <c r="G28" s="7">
        <v>392</v>
      </c>
      <c r="H28" s="7">
        <v>450</v>
      </c>
      <c r="I28" s="7">
        <v>392</v>
      </c>
      <c r="J28" s="7">
        <v>394</v>
      </c>
      <c r="K28" s="7">
        <v>392</v>
      </c>
      <c r="L28" s="7">
        <v>468</v>
      </c>
      <c r="M28" s="7">
        <v>392</v>
      </c>
      <c r="N28" s="7">
        <v>486</v>
      </c>
      <c r="O28" s="7">
        <v>392</v>
      </c>
      <c r="P28" s="7">
        <f>SUM(P25:P27)</f>
        <v>495</v>
      </c>
      <c r="Q28" s="7">
        <v>392</v>
      </c>
      <c r="R28" s="7">
        <v>470</v>
      </c>
      <c r="S28" s="7">
        <v>392</v>
      </c>
      <c r="T28" s="7">
        <v>560</v>
      </c>
      <c r="U28" s="7">
        <v>392</v>
      </c>
      <c r="V28" s="7">
        <v>564</v>
      </c>
      <c r="W28" s="7">
        <v>392</v>
      </c>
      <c r="X28" s="7">
        <v>456</v>
      </c>
      <c r="Y28" s="7">
        <v>392</v>
      </c>
      <c r="Z28" s="7">
        <v>441</v>
      </c>
      <c r="AA28" s="4">
        <f t="shared" si="7"/>
        <v>4704</v>
      </c>
      <c r="AB28" s="4">
        <f t="shared" si="8"/>
        <v>5813</v>
      </c>
      <c r="AC28" s="19">
        <f t="shared" si="9"/>
        <v>0.23575680272108834</v>
      </c>
    </row>
    <row r="29" spans="2:30" ht="24" customHeight="1" thickBot="1" x14ac:dyDescent="0.3">
      <c r="B29" s="14" t="s">
        <v>18</v>
      </c>
      <c r="C29" s="7">
        <v>210</v>
      </c>
      <c r="D29" s="7">
        <v>270</v>
      </c>
      <c r="E29" s="7">
        <v>210</v>
      </c>
      <c r="F29" s="7">
        <v>311</v>
      </c>
      <c r="G29" s="7">
        <v>210</v>
      </c>
      <c r="H29" s="7">
        <v>345</v>
      </c>
      <c r="I29" s="7">
        <v>210</v>
      </c>
      <c r="J29" s="7">
        <v>299</v>
      </c>
      <c r="K29" s="7">
        <v>210</v>
      </c>
      <c r="L29" s="7">
        <v>347</v>
      </c>
      <c r="M29" s="7">
        <v>210</v>
      </c>
      <c r="N29" s="7">
        <v>47</v>
      </c>
      <c r="O29" s="7">
        <v>210</v>
      </c>
      <c r="P29" s="7">
        <v>0</v>
      </c>
      <c r="Q29" s="7">
        <v>210</v>
      </c>
      <c r="R29" s="7">
        <v>0</v>
      </c>
      <c r="S29" s="7">
        <v>210</v>
      </c>
      <c r="T29" s="7">
        <v>491</v>
      </c>
      <c r="U29" s="7">
        <v>210</v>
      </c>
      <c r="V29" s="7">
        <v>578</v>
      </c>
      <c r="W29" s="7">
        <v>210</v>
      </c>
      <c r="X29" s="7">
        <v>525</v>
      </c>
      <c r="Y29" s="7">
        <v>210</v>
      </c>
      <c r="Z29" s="7">
        <v>430</v>
      </c>
      <c r="AA29" s="4">
        <f t="shared" si="7"/>
        <v>2520</v>
      </c>
      <c r="AB29" s="4">
        <f t="shared" si="8"/>
        <v>3643</v>
      </c>
      <c r="AC29" s="19">
        <f t="shared" si="9"/>
        <v>0.44563492063492061</v>
      </c>
    </row>
    <row r="30" spans="2:30" ht="24" customHeight="1" thickBot="1" x14ac:dyDescent="0.3">
      <c r="B30" s="3" t="s">
        <v>19</v>
      </c>
      <c r="C30" s="4">
        <v>210</v>
      </c>
      <c r="D30" s="4">
        <v>0</v>
      </c>
      <c r="E30" s="4">
        <v>210</v>
      </c>
      <c r="F30" s="4">
        <v>0</v>
      </c>
      <c r="G30" s="4">
        <v>210</v>
      </c>
      <c r="H30" s="4">
        <v>0</v>
      </c>
      <c r="I30" s="4">
        <v>210</v>
      </c>
      <c r="J30" s="4">
        <v>0</v>
      </c>
      <c r="K30" s="4">
        <v>210</v>
      </c>
      <c r="L30" s="4">
        <v>0</v>
      </c>
      <c r="M30" s="4">
        <v>210</v>
      </c>
      <c r="N30" s="4">
        <v>0</v>
      </c>
      <c r="O30" s="4">
        <v>210</v>
      </c>
      <c r="P30" s="4">
        <v>0</v>
      </c>
      <c r="Q30" s="4">
        <v>210</v>
      </c>
      <c r="R30" s="4">
        <v>0</v>
      </c>
      <c r="S30" s="4">
        <v>210</v>
      </c>
      <c r="T30" s="4">
        <v>0</v>
      </c>
      <c r="U30" s="4">
        <v>210</v>
      </c>
      <c r="V30" s="4">
        <v>0</v>
      </c>
      <c r="W30" s="4">
        <v>210</v>
      </c>
      <c r="X30" s="4">
        <v>0</v>
      </c>
      <c r="Y30" s="4">
        <v>210</v>
      </c>
      <c r="Z30" s="4">
        <v>0</v>
      </c>
      <c r="AA30" s="4">
        <f t="shared" si="7"/>
        <v>2520</v>
      </c>
      <c r="AB30" s="4">
        <f t="shared" si="8"/>
        <v>0</v>
      </c>
      <c r="AC30" s="19">
        <f t="shared" si="9"/>
        <v>-1</v>
      </c>
    </row>
    <row r="31" spans="2:30" ht="34.5" customHeight="1" thickBot="1" x14ac:dyDescent="0.3">
      <c r="B31" s="3" t="s">
        <v>20</v>
      </c>
      <c r="C31" s="4">
        <v>20</v>
      </c>
      <c r="D31" s="4">
        <v>0</v>
      </c>
      <c r="E31" s="4">
        <v>20</v>
      </c>
      <c r="F31" s="4">
        <v>0</v>
      </c>
      <c r="G31" s="4">
        <v>20</v>
      </c>
      <c r="H31" s="4">
        <v>0</v>
      </c>
      <c r="I31" s="4">
        <v>20</v>
      </c>
      <c r="J31" s="4">
        <v>0</v>
      </c>
      <c r="K31" s="4">
        <v>20</v>
      </c>
      <c r="L31" s="4">
        <v>0</v>
      </c>
      <c r="M31" s="4">
        <v>20</v>
      </c>
      <c r="N31" s="4">
        <v>0</v>
      </c>
      <c r="O31" s="4">
        <v>20</v>
      </c>
      <c r="P31" s="4">
        <v>0</v>
      </c>
      <c r="Q31" s="4">
        <v>20</v>
      </c>
      <c r="R31" s="4">
        <v>0</v>
      </c>
      <c r="S31" s="4">
        <v>20</v>
      </c>
      <c r="T31" s="4">
        <v>0</v>
      </c>
      <c r="U31" s="4">
        <v>20</v>
      </c>
      <c r="V31" s="4">
        <v>0</v>
      </c>
      <c r="W31" s="4">
        <v>20</v>
      </c>
      <c r="X31" s="4">
        <v>0</v>
      </c>
      <c r="Y31" s="4">
        <v>20</v>
      </c>
      <c r="Z31" s="4">
        <v>0</v>
      </c>
      <c r="AA31" s="4">
        <f t="shared" si="7"/>
        <v>240</v>
      </c>
      <c r="AB31" s="4">
        <f t="shared" si="8"/>
        <v>0</v>
      </c>
      <c r="AC31" s="19">
        <f t="shared" si="9"/>
        <v>-1</v>
      </c>
    </row>
    <row r="32" spans="2:30" ht="24" customHeight="1" thickBot="1" x14ac:dyDescent="0.3">
      <c r="B32" s="14" t="s">
        <v>19</v>
      </c>
      <c r="C32" s="7">
        <v>230</v>
      </c>
      <c r="D32" s="7">
        <v>0</v>
      </c>
      <c r="E32" s="7">
        <v>230</v>
      </c>
      <c r="F32" s="7">
        <v>0</v>
      </c>
      <c r="G32" s="7">
        <v>230</v>
      </c>
      <c r="H32" s="7">
        <v>0</v>
      </c>
      <c r="I32" s="7">
        <v>230</v>
      </c>
      <c r="J32" s="7">
        <v>0</v>
      </c>
      <c r="K32" s="7">
        <v>230</v>
      </c>
      <c r="L32" s="7">
        <v>0</v>
      </c>
      <c r="M32" s="7">
        <v>230</v>
      </c>
      <c r="N32" s="7">
        <v>0</v>
      </c>
      <c r="O32" s="7">
        <v>230</v>
      </c>
      <c r="P32" s="7">
        <v>0</v>
      </c>
      <c r="Q32" s="7">
        <v>230</v>
      </c>
      <c r="R32" s="7">
        <v>0</v>
      </c>
      <c r="S32" s="7">
        <v>230</v>
      </c>
      <c r="T32" s="7">
        <v>0</v>
      </c>
      <c r="U32" s="7">
        <v>230</v>
      </c>
      <c r="V32" s="7">
        <v>0</v>
      </c>
      <c r="W32" s="7">
        <v>230</v>
      </c>
      <c r="X32" s="7">
        <v>0</v>
      </c>
      <c r="Y32" s="7">
        <v>230</v>
      </c>
      <c r="Z32" s="7">
        <v>0</v>
      </c>
      <c r="AA32" s="4">
        <f t="shared" si="7"/>
        <v>2760</v>
      </c>
      <c r="AB32" s="4">
        <f t="shared" si="8"/>
        <v>0</v>
      </c>
      <c r="AC32" s="19">
        <f t="shared" si="9"/>
        <v>-1</v>
      </c>
    </row>
    <row r="33" spans="2:32" ht="39.75" customHeight="1" thickBot="1" x14ac:dyDescent="0.3">
      <c r="B33" s="3" t="s">
        <v>21</v>
      </c>
      <c r="C33" s="4">
        <v>90</v>
      </c>
      <c r="D33" s="4">
        <v>92</v>
      </c>
      <c r="E33" s="4">
        <v>90</v>
      </c>
      <c r="F33" s="4">
        <v>79</v>
      </c>
      <c r="G33" s="4">
        <v>90</v>
      </c>
      <c r="H33" s="4">
        <v>72</v>
      </c>
      <c r="I33" s="4">
        <v>90</v>
      </c>
      <c r="J33" s="4">
        <v>83</v>
      </c>
      <c r="K33" s="4">
        <v>90</v>
      </c>
      <c r="L33" s="4">
        <v>80</v>
      </c>
      <c r="M33" s="4">
        <v>90</v>
      </c>
      <c r="N33" s="4">
        <v>90</v>
      </c>
      <c r="O33" s="4">
        <v>90</v>
      </c>
      <c r="P33" s="4">
        <v>101</v>
      </c>
      <c r="Q33" s="4">
        <v>90</v>
      </c>
      <c r="R33" s="4">
        <v>98</v>
      </c>
      <c r="S33" s="4">
        <v>90</v>
      </c>
      <c r="T33" s="4">
        <v>111</v>
      </c>
      <c r="U33" s="4">
        <v>90</v>
      </c>
      <c r="V33" s="4">
        <v>114</v>
      </c>
      <c r="W33" s="4">
        <v>90</v>
      </c>
      <c r="X33" s="4">
        <v>103</v>
      </c>
      <c r="Y33" s="4">
        <v>90</v>
      </c>
      <c r="Z33" s="4">
        <v>88</v>
      </c>
      <c r="AA33" s="4">
        <f t="shared" si="7"/>
        <v>1080</v>
      </c>
      <c r="AB33" s="4">
        <f t="shared" si="8"/>
        <v>1111</v>
      </c>
      <c r="AC33" s="19">
        <f t="shared" si="9"/>
        <v>2.8703703703703676E-2</v>
      </c>
    </row>
    <row r="34" spans="2:32" ht="47.25" customHeight="1" thickBot="1" x14ac:dyDescent="0.3">
      <c r="B34" s="3" t="s">
        <v>22</v>
      </c>
      <c r="C34" s="4">
        <v>480</v>
      </c>
      <c r="D34" s="4">
        <v>313</v>
      </c>
      <c r="E34" s="4">
        <v>480</v>
      </c>
      <c r="F34" s="4">
        <v>453</v>
      </c>
      <c r="G34" s="4">
        <v>480</v>
      </c>
      <c r="H34" s="4">
        <v>414</v>
      </c>
      <c r="I34" s="4">
        <v>480</v>
      </c>
      <c r="J34" s="4">
        <v>528</v>
      </c>
      <c r="K34" s="4">
        <v>480</v>
      </c>
      <c r="L34" s="4">
        <v>582</v>
      </c>
      <c r="M34" s="4">
        <v>480</v>
      </c>
      <c r="N34" s="4">
        <v>373</v>
      </c>
      <c r="O34" s="4">
        <v>480</v>
      </c>
      <c r="P34" s="4">
        <v>613</v>
      </c>
      <c r="Q34" s="4">
        <v>480</v>
      </c>
      <c r="R34" s="4">
        <v>509</v>
      </c>
      <c r="S34" s="4">
        <v>480</v>
      </c>
      <c r="T34" s="4">
        <v>276</v>
      </c>
      <c r="U34" s="4">
        <v>480</v>
      </c>
      <c r="V34" s="4">
        <v>675</v>
      </c>
      <c r="W34" s="4">
        <v>480</v>
      </c>
      <c r="X34" s="4">
        <v>272</v>
      </c>
      <c r="Y34" s="4">
        <v>480</v>
      </c>
      <c r="Z34" s="4">
        <v>358</v>
      </c>
      <c r="AA34" s="4">
        <f t="shared" si="7"/>
        <v>5760</v>
      </c>
      <c r="AB34" s="4">
        <f t="shared" si="8"/>
        <v>5366</v>
      </c>
      <c r="AC34" s="19">
        <f t="shared" si="9"/>
        <v>-6.8402777777777812E-2</v>
      </c>
    </row>
    <row r="35" spans="2:32" ht="24" customHeight="1" thickBot="1" x14ac:dyDescent="0.3">
      <c r="B35" s="3" t="s">
        <v>23</v>
      </c>
      <c r="C35" s="4">
        <v>135</v>
      </c>
      <c r="D35" s="4">
        <v>118</v>
      </c>
      <c r="E35" s="4">
        <v>135</v>
      </c>
      <c r="F35" s="4">
        <v>106</v>
      </c>
      <c r="G35" s="4">
        <v>135</v>
      </c>
      <c r="H35" s="4">
        <v>115</v>
      </c>
      <c r="I35" s="4">
        <v>135</v>
      </c>
      <c r="J35" s="4">
        <v>77</v>
      </c>
      <c r="K35" s="4">
        <v>135</v>
      </c>
      <c r="L35" s="4">
        <v>150</v>
      </c>
      <c r="M35" s="4">
        <v>135</v>
      </c>
      <c r="N35" s="4">
        <v>134</v>
      </c>
      <c r="O35" s="4">
        <v>135</v>
      </c>
      <c r="P35" s="4">
        <v>110</v>
      </c>
      <c r="Q35" s="4">
        <v>135</v>
      </c>
      <c r="R35" s="4">
        <v>128</v>
      </c>
      <c r="S35" s="4">
        <v>135</v>
      </c>
      <c r="T35" s="4">
        <v>122</v>
      </c>
      <c r="U35" s="4">
        <v>135</v>
      </c>
      <c r="V35" s="4">
        <v>115</v>
      </c>
      <c r="W35" s="4">
        <v>135</v>
      </c>
      <c r="X35" s="4">
        <v>102</v>
      </c>
      <c r="Y35" s="4">
        <v>135</v>
      </c>
      <c r="Z35" s="4">
        <v>117</v>
      </c>
      <c r="AA35" s="4">
        <f t="shared" si="7"/>
        <v>1620</v>
      </c>
      <c r="AB35" s="4">
        <f t="shared" si="8"/>
        <v>1394</v>
      </c>
      <c r="AC35" s="19">
        <f t="shared" si="9"/>
        <v>-0.13950617283950617</v>
      </c>
    </row>
    <row r="36" spans="2:32" ht="24" customHeight="1" thickBot="1" x14ac:dyDescent="0.3">
      <c r="B36" s="3" t="s">
        <v>24</v>
      </c>
      <c r="C36" s="4">
        <v>5</v>
      </c>
      <c r="D36" s="4">
        <v>11</v>
      </c>
      <c r="E36" s="4">
        <v>5</v>
      </c>
      <c r="F36" s="4">
        <v>6</v>
      </c>
      <c r="G36" s="4">
        <v>5</v>
      </c>
      <c r="H36" s="4">
        <v>7</v>
      </c>
      <c r="I36" s="4">
        <v>5</v>
      </c>
      <c r="J36" s="4">
        <v>5</v>
      </c>
      <c r="K36" s="4">
        <v>5</v>
      </c>
      <c r="L36" s="4">
        <v>5</v>
      </c>
      <c r="M36" s="4">
        <v>5</v>
      </c>
      <c r="N36" s="4">
        <v>5</v>
      </c>
      <c r="O36" s="4">
        <v>5</v>
      </c>
      <c r="P36" s="4">
        <v>5</v>
      </c>
      <c r="Q36" s="4">
        <v>5</v>
      </c>
      <c r="R36" s="4">
        <v>3</v>
      </c>
      <c r="S36" s="4">
        <v>5</v>
      </c>
      <c r="T36" s="4">
        <v>5</v>
      </c>
      <c r="U36" s="4">
        <v>5</v>
      </c>
      <c r="V36" s="4">
        <v>3</v>
      </c>
      <c r="W36" s="4">
        <v>5</v>
      </c>
      <c r="X36" s="4">
        <v>7</v>
      </c>
      <c r="Y36" s="4">
        <v>5</v>
      </c>
      <c r="Z36" s="4">
        <v>6</v>
      </c>
      <c r="AA36" s="4">
        <f t="shared" si="7"/>
        <v>60</v>
      </c>
      <c r="AB36" s="4">
        <f t="shared" si="8"/>
        <v>68</v>
      </c>
      <c r="AC36" s="19">
        <f t="shared" si="9"/>
        <v>0.1333333333333333</v>
      </c>
      <c r="AF36" s="21"/>
    </row>
    <row r="37" spans="2:32" ht="36.75" customHeight="1" thickBot="1" x14ac:dyDescent="0.3">
      <c r="B37" s="14" t="s">
        <v>10</v>
      </c>
      <c r="C37" s="7">
        <v>710</v>
      </c>
      <c r="D37" s="7">
        <v>534</v>
      </c>
      <c r="E37" s="7">
        <v>710</v>
      </c>
      <c r="F37" s="7">
        <v>644</v>
      </c>
      <c r="G37" s="7">
        <v>710</v>
      </c>
      <c r="H37" s="7">
        <v>608</v>
      </c>
      <c r="I37" s="7">
        <v>710</v>
      </c>
      <c r="J37" s="7">
        <v>693</v>
      </c>
      <c r="K37" s="7">
        <v>710</v>
      </c>
      <c r="L37" s="7">
        <v>817</v>
      </c>
      <c r="M37" s="7">
        <v>710</v>
      </c>
      <c r="N37" s="7">
        <v>602</v>
      </c>
      <c r="O37" s="7">
        <v>710</v>
      </c>
      <c r="P37" s="7">
        <v>829</v>
      </c>
      <c r="Q37" s="7">
        <v>710</v>
      </c>
      <c r="R37" s="7">
        <v>738</v>
      </c>
      <c r="S37" s="7">
        <v>710</v>
      </c>
      <c r="T37" s="7">
        <v>514</v>
      </c>
      <c r="U37" s="7">
        <v>710</v>
      </c>
      <c r="V37" s="7">
        <v>907</v>
      </c>
      <c r="W37" s="7">
        <v>710</v>
      </c>
      <c r="X37" s="7">
        <v>487</v>
      </c>
      <c r="Y37" s="7">
        <v>710</v>
      </c>
      <c r="Z37" s="7">
        <v>569</v>
      </c>
      <c r="AA37" s="4">
        <f t="shared" si="7"/>
        <v>8520</v>
      </c>
      <c r="AB37" s="4">
        <v>7945</v>
      </c>
      <c r="AC37" s="19">
        <f t="shared" si="9"/>
        <v>-6.7488262910798125E-2</v>
      </c>
    </row>
    <row r="38" spans="2:32" ht="24" customHeight="1" thickBot="1" x14ac:dyDescent="0.3">
      <c r="B38" s="3" t="s">
        <v>2</v>
      </c>
      <c r="C38" s="6">
        <v>1542</v>
      </c>
      <c r="D38" s="6">
        <v>1381</v>
      </c>
      <c r="E38" s="6">
        <v>1542</v>
      </c>
      <c r="F38" s="6">
        <f>F28+F29+F37</f>
        <v>1407</v>
      </c>
      <c r="G38" s="6">
        <v>1542</v>
      </c>
      <c r="H38" s="6">
        <v>1400</v>
      </c>
      <c r="I38" s="6">
        <v>1542</v>
      </c>
      <c r="J38" s="6">
        <v>1265</v>
      </c>
      <c r="K38" s="6">
        <v>1542</v>
      </c>
      <c r="L38" s="6">
        <v>1632</v>
      </c>
      <c r="M38" s="6">
        <v>1542</v>
      </c>
      <c r="N38" s="6">
        <v>1135</v>
      </c>
      <c r="O38" s="6">
        <v>1542</v>
      </c>
      <c r="P38" s="6">
        <v>1324</v>
      </c>
      <c r="Q38" s="6">
        <v>1542</v>
      </c>
      <c r="R38" s="6">
        <v>1208</v>
      </c>
      <c r="S38" s="6">
        <v>1542</v>
      </c>
      <c r="T38" s="6">
        <v>1565</v>
      </c>
      <c r="U38" s="6">
        <v>1542</v>
      </c>
      <c r="V38" s="6">
        <v>2049</v>
      </c>
      <c r="W38" s="6">
        <v>1542</v>
      </c>
      <c r="X38" s="6">
        <v>1468</v>
      </c>
      <c r="Y38" s="6">
        <v>1542</v>
      </c>
      <c r="Z38" s="6">
        <v>1440</v>
      </c>
      <c r="AA38" s="4">
        <f t="shared" si="7"/>
        <v>18504</v>
      </c>
      <c r="AB38" s="5">
        <v>17422</v>
      </c>
      <c r="AC38" s="19">
        <f>AB38/AA38-100%</f>
        <v>-5.8473843493298761E-2</v>
      </c>
    </row>
    <row r="39" spans="2:32" ht="24" customHeight="1" thickBot="1" x14ac:dyDescent="0.3">
      <c r="B39" s="28" t="s">
        <v>11</v>
      </c>
      <c r="C39" s="28"/>
      <c r="D39" s="28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8"/>
      <c r="S39" s="20"/>
      <c r="T39" s="20"/>
      <c r="U39" s="20"/>
      <c r="V39" s="20"/>
      <c r="W39" s="20"/>
      <c r="X39" s="20"/>
      <c r="Y39" s="20"/>
      <c r="Z39" s="20"/>
    </row>
    <row r="40" spans="2:32" ht="24" customHeight="1" x14ac:dyDescent="0.25">
      <c r="B40" s="2"/>
    </row>
    <row r="41" spans="2:32" ht="24" customHeight="1" x14ac:dyDescent="0.25">
      <c r="B41" s="11"/>
    </row>
    <row r="42" spans="2:32" ht="24" customHeight="1" x14ac:dyDescent="0.25">
      <c r="B42" s="2"/>
    </row>
    <row r="43" spans="2:32" ht="24" customHeight="1" x14ac:dyDescent="0.25">
      <c r="B43" s="2"/>
    </row>
    <row r="44" spans="2:32" ht="24" customHeight="1" x14ac:dyDescent="0.25">
      <c r="B44" s="2"/>
    </row>
    <row r="45" spans="2:32" ht="24" customHeight="1" x14ac:dyDescent="0.25">
      <c r="B45" s="2"/>
    </row>
    <row r="46" spans="2:32" ht="24" customHeight="1" x14ac:dyDescent="0.25">
      <c r="B46" s="2"/>
    </row>
    <row r="47" spans="2:32" ht="24" customHeight="1" x14ac:dyDescent="0.25">
      <c r="B47" s="2"/>
    </row>
    <row r="48" spans="2:32" ht="24" customHeight="1" x14ac:dyDescent="0.25">
      <c r="B48" s="2"/>
    </row>
    <row r="49" spans="2:2" ht="24" customHeight="1" x14ac:dyDescent="0.25">
      <c r="B49" s="2"/>
    </row>
    <row r="50" spans="2:2" ht="24" customHeight="1" x14ac:dyDescent="0.25">
      <c r="B50" s="2"/>
    </row>
    <row r="51" spans="2:2" ht="24" customHeight="1" x14ac:dyDescent="0.25">
      <c r="B51" s="2"/>
    </row>
    <row r="52" spans="2:2" ht="24" customHeight="1" x14ac:dyDescent="0.25">
      <c r="B52" s="2"/>
    </row>
    <row r="53" spans="2:2" ht="24" customHeight="1" x14ac:dyDescent="0.25">
      <c r="B53" s="2"/>
    </row>
    <row r="54" spans="2:2" ht="24" customHeight="1" x14ac:dyDescent="0.25">
      <c r="B54" s="2"/>
    </row>
    <row r="55" spans="2:2" ht="24" customHeight="1" x14ac:dyDescent="0.25">
      <c r="B55" s="2"/>
    </row>
    <row r="56" spans="2:2" ht="24" customHeight="1" x14ac:dyDescent="0.25">
      <c r="B56" s="2"/>
    </row>
    <row r="57" spans="2:2" ht="24" customHeight="1" x14ac:dyDescent="0.25">
      <c r="B57" s="2"/>
    </row>
    <row r="59" spans="2:2" ht="24" customHeight="1" x14ac:dyDescent="0.25">
      <c r="B59" s="10"/>
    </row>
  </sheetData>
  <mergeCells count="47">
    <mergeCell ref="B4:AI4"/>
    <mergeCell ref="AA23:AC23"/>
    <mergeCell ref="B23:B24"/>
    <mergeCell ref="C15:D15"/>
    <mergeCell ref="AA15:AC15"/>
    <mergeCell ref="G7:H7"/>
    <mergeCell ref="G15:H15"/>
    <mergeCell ref="G23:H23"/>
    <mergeCell ref="K15:L15"/>
    <mergeCell ref="K23:L23"/>
    <mergeCell ref="M7:N7"/>
    <mergeCell ref="M15:N15"/>
    <mergeCell ref="M23:N23"/>
    <mergeCell ref="S7:T7"/>
    <mergeCell ref="S15:T15"/>
    <mergeCell ref="S23:T23"/>
    <mergeCell ref="B14:AC14"/>
    <mergeCell ref="I15:J15"/>
    <mergeCell ref="I23:J23"/>
    <mergeCell ref="Q7:R7"/>
    <mergeCell ref="Q15:R15"/>
    <mergeCell ref="Q23:R23"/>
    <mergeCell ref="O15:P15"/>
    <mergeCell ref="O23:P23"/>
    <mergeCell ref="W7:X7"/>
    <mergeCell ref="W15:X15"/>
    <mergeCell ref="W23:X23"/>
    <mergeCell ref="B39:D39"/>
    <mergeCell ref="C23:D23"/>
    <mergeCell ref="B15:B16"/>
    <mergeCell ref="B22:AC22"/>
    <mergeCell ref="E15:F15"/>
    <mergeCell ref="E23:F23"/>
    <mergeCell ref="U15:V15"/>
    <mergeCell ref="U23:V23"/>
    <mergeCell ref="Y15:Z15"/>
    <mergeCell ref="Y23:Z23"/>
    <mergeCell ref="B5:D5"/>
    <mergeCell ref="B7:B8"/>
    <mergeCell ref="AA7:AC7"/>
    <mergeCell ref="C7:D7"/>
    <mergeCell ref="E7:F7"/>
    <mergeCell ref="I7:J7"/>
    <mergeCell ref="K7:L7"/>
    <mergeCell ref="O7:P7"/>
    <mergeCell ref="U7:V7"/>
    <mergeCell ref="Y7:Z7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41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</vt:lpstr>
      <vt:lpstr>'Atividades e Resultados'!Area_de_impressao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Priscila Ludovico</cp:lastModifiedBy>
  <cp:lastPrinted>2024-04-30T19:02:19Z</cp:lastPrinted>
  <dcterms:created xsi:type="dcterms:W3CDTF">2020-12-14T19:05:34Z</dcterms:created>
  <dcterms:modified xsi:type="dcterms:W3CDTF">2026-01-13T17:02:30Z</dcterms:modified>
</cp:coreProperties>
</file>