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24.3\diretoria administrativa\1.Administração HED\48.SITE\2026\6.Junho\Hospitalar\"/>
    </mc:Choice>
  </mc:AlternateContent>
  <xr:revisionPtr revIDLastSave="0" documentId="13_ncr:1_{9B0788D9-D9E5-4AFC-9D54-77DA2D57A1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" sheetId="2" r:id="rId1"/>
  </sheets>
  <definedNames>
    <definedName name="_xlnm.Print_Area" localSheetId="0">'Atividades e Resultados'!$A$1:$S$33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2" i="2" l="1"/>
  <c r="O32" i="2"/>
  <c r="P26" i="2"/>
  <c r="P27" i="2" s="1"/>
  <c r="O26" i="2"/>
  <c r="P20" i="2"/>
  <c r="N21" i="2"/>
  <c r="P19" i="2"/>
  <c r="O20" i="2"/>
  <c r="O19" i="2"/>
  <c r="P13" i="2"/>
  <c r="P12" i="2"/>
  <c r="P11" i="2"/>
  <c r="N14" i="2"/>
  <c r="P10" i="2"/>
  <c r="O13" i="2"/>
  <c r="O12" i="2"/>
  <c r="O11" i="2"/>
  <c r="O10" i="2"/>
  <c r="M21" i="2"/>
  <c r="M14" i="2"/>
  <c r="O27" i="2"/>
  <c r="L21" i="2"/>
  <c r="K21" i="2"/>
  <c r="L14" i="2"/>
  <c r="K14" i="2"/>
  <c r="J21" i="2"/>
  <c r="J14" i="2"/>
  <c r="I21" i="2"/>
  <c r="I14" i="2"/>
  <c r="G21" i="2"/>
  <c r="H14" i="2"/>
  <c r="G14" i="2"/>
  <c r="F21" i="2"/>
  <c r="E21" i="2"/>
  <c r="F14" i="2"/>
  <c r="E14" i="2"/>
  <c r="C21" i="2"/>
  <c r="D21" i="2"/>
  <c r="D14" i="2"/>
  <c r="C14" i="2"/>
  <c r="Q27" i="2" l="1"/>
  <c r="O14" i="2"/>
  <c r="P14" i="2"/>
  <c r="P21" i="2"/>
  <c r="O21" i="2"/>
  <c r="Q21" i="2" s="1"/>
  <c r="Q32" i="2"/>
  <c r="Q11" i="2"/>
  <c r="Q12" i="2"/>
  <c r="Q13" i="2"/>
  <c r="Q19" i="2"/>
  <c r="Q26" i="2"/>
  <c r="Q20" i="2"/>
  <c r="Q10" i="2"/>
  <c r="Q14" i="2" l="1"/>
</calcChain>
</file>

<file path=xl/sharedStrings.xml><?xml version="1.0" encoding="utf-8"?>
<sst xmlns="http://schemas.openxmlformats.org/spreadsheetml/2006/main" count="105" uniqueCount="24">
  <si>
    <t>Janeiro</t>
  </si>
  <si>
    <t>Total</t>
  </si>
  <si>
    <t>Cont.</t>
  </si>
  <si>
    <t>Real.</t>
  </si>
  <si>
    <t>%</t>
  </si>
  <si>
    <t>Fonte: http://www.gestao.saude.sp.gov.br</t>
  </si>
  <si>
    <t> 183 - Internações </t>
  </si>
  <si>
    <t>Clínica Médica</t>
  </si>
  <si>
    <t>Obstetrícia</t>
  </si>
  <si>
    <t>Pediatria</t>
  </si>
  <si>
    <t>Psiquiatria</t>
  </si>
  <si>
    <t> 470 - Saídas Hospitalares em Clínica Cirúrgica </t>
  </si>
  <si>
    <t>Eletivas</t>
  </si>
  <si>
    <t>Urgências</t>
  </si>
  <si>
    <t> 322 - Hospital - Dia Cirúrgico/Cirurgias Ambulatoriais </t>
  </si>
  <si>
    <t>Cirurgia Hospital - Dia</t>
  </si>
  <si>
    <t> 185 - Urgência / Emergência </t>
  </si>
  <si>
    <t>Consultas de Urgência</t>
  </si>
  <si>
    <t>HOSPITAL ESTADUAL DE DIADEMA GOVERNADOR ORESTES QUÉRCIA</t>
  </si>
  <si>
    <t>Fevereiro</t>
  </si>
  <si>
    <t>Março</t>
  </si>
  <si>
    <t>Abril</t>
  </si>
  <si>
    <t>Maio</t>
  </si>
  <si>
    <t>Junho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</si>
</sst>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/>
    <xf numFmtId="0" fontId="18" fillId="0" borderId="10" xfId="0" applyFont="1" applyBorder="1"/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8" fillId="0" borderId="17" xfId="0" applyFont="1" applyBorder="1" applyAlignment="1">
      <alignment wrapText="1"/>
    </xf>
    <xf numFmtId="0" fontId="20" fillId="0" borderId="0" xfId="0" applyFont="1" applyAlignment="1">
      <alignment wrapText="1"/>
    </xf>
    <xf numFmtId="10" fontId="0" fillId="0" borderId="0" xfId="0" applyNumberFormat="1"/>
    <xf numFmtId="10" fontId="16" fillId="0" borderId="11" xfId="0" applyNumberFormat="1" applyFon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16" fillId="0" borderId="18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16" fillId="0" borderId="16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8" fillId="0" borderId="17" xfId="0" applyFont="1" applyBorder="1" applyAlignment="1">
      <alignment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438150</xdr:colOff>
      <xdr:row>0</xdr:row>
      <xdr:rowOff>200025</xdr:rowOff>
    </xdr:from>
    <xdr:to>
      <xdr:col>18</xdr:col>
      <xdr:colOff>536972</xdr:colOff>
      <xdr:row>3</xdr:row>
      <xdr:rowOff>123825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4450" y="200025"/>
          <a:ext cx="708422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0</xdr:row>
      <xdr:rowOff>161925</xdr:rowOff>
    </xdr:from>
    <xdr:to>
      <xdr:col>1</xdr:col>
      <xdr:colOff>495301</xdr:colOff>
      <xdr:row>3</xdr:row>
      <xdr:rowOff>38100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D3C50AAA-C609-48A8-85C0-A7646413575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161925"/>
          <a:ext cx="990600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T34"/>
  <sheetViews>
    <sheetView showGridLines="0" tabSelected="1" view="pageBreakPreview" zoomScaleNormal="100" zoomScaleSheetLayoutView="100" workbookViewId="0">
      <selection activeCell="X17" sqref="X17"/>
    </sheetView>
  </sheetViews>
  <sheetFormatPr defaultRowHeight="20.100000000000001" customHeight="1" x14ac:dyDescent="0.25"/>
  <cols>
    <col min="2" max="2" width="27.5703125" customWidth="1"/>
    <col min="3" max="16" width="6.7109375" style="7" customWidth="1"/>
    <col min="17" max="17" width="10.85546875" style="7" bestFit="1" customWidth="1"/>
  </cols>
  <sheetData>
    <row r="4" spans="1:20" ht="20.100000000000001" customHeight="1" x14ac:dyDescent="0.35"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20" ht="20.100000000000001" customHeight="1" x14ac:dyDescent="0.3">
      <c r="A5" s="17" t="s">
        <v>18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</row>
    <row r="6" spans="1:20" ht="20.100000000000001" customHeight="1" thickBot="1" x14ac:dyDescent="0.35">
      <c r="B6" s="22"/>
      <c r="C6" s="22"/>
      <c r="D6" s="22"/>
      <c r="E6" s="15"/>
      <c r="F6" s="15"/>
      <c r="G6" s="15"/>
      <c r="H6" s="15"/>
      <c r="I6" s="15"/>
      <c r="J6" s="15"/>
      <c r="K6" s="15"/>
      <c r="L6" s="15"/>
      <c r="M6" s="15"/>
      <c r="N6" s="15"/>
      <c r="O6" s="20"/>
      <c r="P6" s="20"/>
      <c r="Q6" s="20"/>
      <c r="R6" s="20"/>
      <c r="S6" s="20"/>
      <c r="T6" s="20"/>
    </row>
    <row r="7" spans="1:20" ht="20.100000000000001" customHeight="1" thickBot="1" x14ac:dyDescent="0.3">
      <c r="B7" s="1" t="s">
        <v>6</v>
      </c>
    </row>
    <row r="8" spans="1:20" ht="20.100000000000001" customHeight="1" thickBot="1" x14ac:dyDescent="0.3">
      <c r="B8" s="23"/>
      <c r="C8" s="26" t="s">
        <v>0</v>
      </c>
      <c r="D8" s="27"/>
      <c r="E8" s="18" t="s">
        <v>19</v>
      </c>
      <c r="F8" s="19"/>
      <c r="G8" s="18" t="s">
        <v>20</v>
      </c>
      <c r="H8" s="19"/>
      <c r="I8" s="18" t="s">
        <v>21</v>
      </c>
      <c r="J8" s="19"/>
      <c r="K8" s="18" t="s">
        <v>22</v>
      </c>
      <c r="L8" s="19"/>
      <c r="M8" s="18" t="s">
        <v>23</v>
      </c>
      <c r="N8" s="19"/>
      <c r="O8" s="18" t="s">
        <v>1</v>
      </c>
      <c r="P8" s="25"/>
      <c r="Q8" s="19"/>
    </row>
    <row r="9" spans="1:20" ht="20.100000000000001" customHeight="1" thickBot="1" x14ac:dyDescent="0.3">
      <c r="B9" s="24"/>
      <c r="C9" s="8" t="s">
        <v>2</v>
      </c>
      <c r="D9" s="8" t="s">
        <v>3</v>
      </c>
      <c r="E9" s="8" t="s">
        <v>2</v>
      </c>
      <c r="F9" s="8" t="s">
        <v>3</v>
      </c>
      <c r="G9" s="8" t="s">
        <v>2</v>
      </c>
      <c r="H9" s="8" t="s">
        <v>3</v>
      </c>
      <c r="I9" s="8" t="s">
        <v>2</v>
      </c>
      <c r="J9" s="8" t="s">
        <v>3</v>
      </c>
      <c r="K9" s="8" t="s">
        <v>2</v>
      </c>
      <c r="L9" s="8" t="s">
        <v>3</v>
      </c>
      <c r="M9" s="8" t="s">
        <v>2</v>
      </c>
      <c r="N9" s="8" t="s">
        <v>3</v>
      </c>
      <c r="O9" s="8" t="s">
        <v>2</v>
      </c>
      <c r="P9" s="8" t="s">
        <v>3</v>
      </c>
      <c r="Q9" s="8" t="s">
        <v>4</v>
      </c>
    </row>
    <row r="10" spans="1:20" ht="20.100000000000001" customHeight="1" thickBot="1" x14ac:dyDescent="0.3">
      <c r="B10" s="3" t="s">
        <v>7</v>
      </c>
      <c r="C10" s="4">
        <v>100</v>
      </c>
      <c r="D10" s="4">
        <v>151</v>
      </c>
      <c r="E10" s="4">
        <v>100</v>
      </c>
      <c r="F10" s="4">
        <v>154</v>
      </c>
      <c r="G10" s="4">
        <v>100</v>
      </c>
      <c r="H10" s="4">
        <v>178</v>
      </c>
      <c r="I10" s="4">
        <v>100</v>
      </c>
      <c r="J10" s="4">
        <v>194</v>
      </c>
      <c r="K10" s="4">
        <v>100</v>
      </c>
      <c r="L10" s="4">
        <v>151</v>
      </c>
      <c r="M10" s="4">
        <v>100</v>
      </c>
      <c r="N10" s="4">
        <v>143</v>
      </c>
      <c r="O10" s="4">
        <f>C10+E10+G10+I10+K10+M10</f>
        <v>600</v>
      </c>
      <c r="P10" s="4">
        <f>D10+F10+H10+J10+L10+N10</f>
        <v>971</v>
      </c>
      <c r="Q10" s="13">
        <f>P10/O10-100%</f>
        <v>0.6183333333333334</v>
      </c>
    </row>
    <row r="11" spans="1:20" ht="20.100000000000001" customHeight="1" thickBot="1" x14ac:dyDescent="0.3">
      <c r="B11" s="3" t="s">
        <v>8</v>
      </c>
      <c r="C11" s="4">
        <v>175</v>
      </c>
      <c r="D11" s="4">
        <v>162</v>
      </c>
      <c r="E11" s="4">
        <v>175</v>
      </c>
      <c r="F11" s="4">
        <v>162</v>
      </c>
      <c r="G11" s="4">
        <v>175</v>
      </c>
      <c r="H11" s="4">
        <v>186</v>
      </c>
      <c r="I11" s="4">
        <v>175</v>
      </c>
      <c r="J11" s="4">
        <v>184</v>
      </c>
      <c r="K11" s="4">
        <v>175</v>
      </c>
      <c r="L11" s="4">
        <v>192</v>
      </c>
      <c r="M11" s="4">
        <v>175</v>
      </c>
      <c r="N11" s="4">
        <v>140</v>
      </c>
      <c r="O11" s="4">
        <f t="shared" ref="O11:O13" si="0">C11+E11+G11+I11+K11+M11</f>
        <v>1050</v>
      </c>
      <c r="P11" s="4">
        <f t="shared" ref="P11:P13" si="1">D11+F11+H11+J11+L11+N11</f>
        <v>1026</v>
      </c>
      <c r="Q11" s="13">
        <f t="shared" ref="Q11:Q14" si="2">P11/O11-100%</f>
        <v>-2.2857142857142909E-2</v>
      </c>
    </row>
    <row r="12" spans="1:20" ht="20.100000000000001" customHeight="1" thickBot="1" x14ac:dyDescent="0.3">
      <c r="B12" s="3" t="s">
        <v>9</v>
      </c>
      <c r="C12" s="4">
        <v>160</v>
      </c>
      <c r="D12" s="4">
        <v>102</v>
      </c>
      <c r="E12" s="4">
        <v>160</v>
      </c>
      <c r="F12" s="4">
        <v>100</v>
      </c>
      <c r="G12" s="4">
        <v>160</v>
      </c>
      <c r="H12" s="4">
        <v>156</v>
      </c>
      <c r="I12" s="4">
        <v>160</v>
      </c>
      <c r="J12" s="4">
        <v>153</v>
      </c>
      <c r="K12" s="4">
        <v>160</v>
      </c>
      <c r="L12" s="4">
        <v>147</v>
      </c>
      <c r="M12" s="4">
        <v>160</v>
      </c>
      <c r="N12" s="4">
        <v>162</v>
      </c>
      <c r="O12" s="4">
        <f t="shared" si="0"/>
        <v>960</v>
      </c>
      <c r="P12" s="4">
        <f t="shared" si="1"/>
        <v>820</v>
      </c>
      <c r="Q12" s="13">
        <f t="shared" si="2"/>
        <v>-0.14583333333333337</v>
      </c>
    </row>
    <row r="13" spans="1:20" ht="20.100000000000001" customHeight="1" thickBot="1" x14ac:dyDescent="0.3">
      <c r="B13" s="3" t="s">
        <v>10</v>
      </c>
      <c r="C13" s="4">
        <v>15</v>
      </c>
      <c r="D13" s="4">
        <v>18</v>
      </c>
      <c r="E13" s="4">
        <v>15</v>
      </c>
      <c r="F13" s="4">
        <v>17</v>
      </c>
      <c r="G13" s="4">
        <v>15</v>
      </c>
      <c r="H13" s="4">
        <v>15</v>
      </c>
      <c r="I13" s="4">
        <v>15</v>
      </c>
      <c r="J13" s="4">
        <v>16</v>
      </c>
      <c r="K13" s="4">
        <v>15</v>
      </c>
      <c r="L13" s="4">
        <v>15</v>
      </c>
      <c r="M13" s="4">
        <v>15</v>
      </c>
      <c r="N13" s="4">
        <v>13</v>
      </c>
      <c r="O13" s="4">
        <f t="shared" si="0"/>
        <v>90</v>
      </c>
      <c r="P13" s="4">
        <f t="shared" si="1"/>
        <v>94</v>
      </c>
      <c r="Q13" s="13">
        <f t="shared" si="2"/>
        <v>4.4444444444444509E-2</v>
      </c>
    </row>
    <row r="14" spans="1:20" ht="20.100000000000001" customHeight="1" thickBot="1" x14ac:dyDescent="0.3">
      <c r="B14" s="3" t="s">
        <v>1</v>
      </c>
      <c r="C14" s="6">
        <f t="shared" ref="C14:I14" si="3">SUM(C10:C13)</f>
        <v>450</v>
      </c>
      <c r="D14" s="6">
        <f t="shared" si="3"/>
        <v>433</v>
      </c>
      <c r="E14" s="6">
        <f t="shared" si="3"/>
        <v>450</v>
      </c>
      <c r="F14" s="6">
        <f t="shared" si="3"/>
        <v>433</v>
      </c>
      <c r="G14" s="6">
        <f t="shared" si="3"/>
        <v>450</v>
      </c>
      <c r="H14" s="6">
        <f t="shared" si="3"/>
        <v>535</v>
      </c>
      <c r="I14" s="6">
        <f t="shared" si="3"/>
        <v>450</v>
      </c>
      <c r="J14" s="6">
        <f>SUM(J10:J13)</f>
        <v>547</v>
      </c>
      <c r="K14" s="6">
        <f t="shared" ref="K14:M14" si="4">SUM(K10:K13)</f>
        <v>450</v>
      </c>
      <c r="L14" s="6">
        <f>SUM(L10:L13)</f>
        <v>505</v>
      </c>
      <c r="M14" s="6">
        <f t="shared" si="4"/>
        <v>450</v>
      </c>
      <c r="N14" s="6">
        <f>SUM(N10:N13)</f>
        <v>458</v>
      </c>
      <c r="O14" s="4">
        <f>SUM(O10:O13)</f>
        <v>2700</v>
      </c>
      <c r="P14" s="4">
        <f>SUM(P10:P13)</f>
        <v>2911</v>
      </c>
      <c r="Q14" s="13">
        <f t="shared" si="2"/>
        <v>7.8148148148148078E-2</v>
      </c>
    </row>
    <row r="15" spans="1:20" ht="20.100000000000001" customHeight="1" x14ac:dyDescent="0.25">
      <c r="B15" s="21"/>
      <c r="C15" s="21"/>
      <c r="D15" s="21"/>
      <c r="E15" s="16"/>
      <c r="F15" s="16"/>
      <c r="G15" s="16"/>
      <c r="H15" s="16"/>
      <c r="I15" s="16"/>
      <c r="J15" s="16"/>
      <c r="K15" s="16"/>
      <c r="L15" s="16"/>
      <c r="M15" s="16"/>
      <c r="N15" s="16"/>
    </row>
    <row r="16" spans="1:20" ht="29.25" customHeight="1" thickBot="1" x14ac:dyDescent="0.3">
      <c r="B16" s="28" t="s">
        <v>11</v>
      </c>
      <c r="C16" s="28"/>
      <c r="D16" s="28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spans="2:18" ht="20.100000000000001" customHeight="1" thickBot="1" x14ac:dyDescent="0.3">
      <c r="B17" s="23"/>
      <c r="C17" s="26" t="s">
        <v>0</v>
      </c>
      <c r="D17" s="27"/>
      <c r="E17" s="18" t="s">
        <v>19</v>
      </c>
      <c r="F17" s="19"/>
      <c r="G17" s="18" t="s">
        <v>20</v>
      </c>
      <c r="H17" s="19"/>
      <c r="I17" s="18" t="s">
        <v>21</v>
      </c>
      <c r="J17" s="19"/>
      <c r="K17" s="18" t="s">
        <v>22</v>
      </c>
      <c r="L17" s="19"/>
      <c r="M17" s="18" t="s">
        <v>23</v>
      </c>
      <c r="N17" s="19"/>
      <c r="O17" s="18" t="s">
        <v>1</v>
      </c>
      <c r="P17" s="25"/>
      <c r="Q17" s="19"/>
    </row>
    <row r="18" spans="2:18" ht="20.100000000000001" customHeight="1" thickBot="1" x14ac:dyDescent="0.3">
      <c r="B18" s="24"/>
      <c r="C18" s="8" t="s">
        <v>2</v>
      </c>
      <c r="D18" s="8" t="s">
        <v>3</v>
      </c>
      <c r="E18" s="8" t="s">
        <v>2</v>
      </c>
      <c r="F18" s="8" t="s">
        <v>3</v>
      </c>
      <c r="G18" s="8" t="s">
        <v>2</v>
      </c>
      <c r="H18" s="8" t="s">
        <v>3</v>
      </c>
      <c r="I18" s="8" t="s">
        <v>2</v>
      </c>
      <c r="J18" s="8" t="s">
        <v>3</v>
      </c>
      <c r="K18" s="8" t="s">
        <v>2</v>
      </c>
      <c r="L18" s="8" t="s">
        <v>3</v>
      </c>
      <c r="M18" s="8" t="s">
        <v>2</v>
      </c>
      <c r="N18" s="8" t="s">
        <v>3</v>
      </c>
      <c r="O18" s="6" t="s">
        <v>2</v>
      </c>
      <c r="P18" s="6" t="s">
        <v>3</v>
      </c>
      <c r="Q18" s="6" t="s">
        <v>4</v>
      </c>
    </row>
    <row r="19" spans="2:18" ht="20.100000000000001" customHeight="1" thickBot="1" x14ac:dyDescent="0.3">
      <c r="B19" s="3" t="s">
        <v>12</v>
      </c>
      <c r="C19" s="4">
        <v>225</v>
      </c>
      <c r="D19" s="4">
        <v>225</v>
      </c>
      <c r="E19" s="4">
        <v>225</v>
      </c>
      <c r="F19" s="4">
        <v>300</v>
      </c>
      <c r="G19" s="4">
        <v>225</v>
      </c>
      <c r="H19" s="4">
        <v>298</v>
      </c>
      <c r="I19" s="4">
        <v>225</v>
      </c>
      <c r="J19" s="4">
        <v>279</v>
      </c>
      <c r="K19" s="4">
        <v>225</v>
      </c>
      <c r="L19" s="4">
        <v>291</v>
      </c>
      <c r="M19" s="4">
        <v>225</v>
      </c>
      <c r="N19" s="4">
        <v>277</v>
      </c>
      <c r="O19" s="4">
        <f>C19+E19+G19+I19+K19+M19</f>
        <v>1350</v>
      </c>
      <c r="P19" s="4">
        <f>D19+F19+H19+J19+L19+N19</f>
        <v>1670</v>
      </c>
      <c r="Q19" s="13">
        <f t="shared" ref="Q19:Q21" si="5">P19/O19-100%</f>
        <v>0.23703703703703694</v>
      </c>
      <c r="R19" s="12"/>
    </row>
    <row r="20" spans="2:18" ht="20.100000000000001" customHeight="1" thickBot="1" x14ac:dyDescent="0.3">
      <c r="B20" s="3" t="s">
        <v>13</v>
      </c>
      <c r="C20" s="4">
        <v>100</v>
      </c>
      <c r="D20" s="4">
        <v>93</v>
      </c>
      <c r="E20" s="4">
        <v>100</v>
      </c>
      <c r="F20" s="4">
        <v>84</v>
      </c>
      <c r="G20" s="4">
        <v>100</v>
      </c>
      <c r="H20" s="4">
        <v>107</v>
      </c>
      <c r="I20" s="4">
        <v>100</v>
      </c>
      <c r="J20" s="4">
        <v>108</v>
      </c>
      <c r="K20" s="4">
        <v>100</v>
      </c>
      <c r="L20" s="4">
        <v>109</v>
      </c>
      <c r="M20" s="4">
        <v>100</v>
      </c>
      <c r="N20" s="4">
        <v>107</v>
      </c>
      <c r="O20" s="4">
        <f>C20+E20+G20+I20+K20+M20</f>
        <v>600</v>
      </c>
      <c r="P20" s="4">
        <f>D20+F20+H20+J20+L20+N20</f>
        <v>608</v>
      </c>
      <c r="Q20" s="13">
        <f t="shared" si="5"/>
        <v>1.3333333333333419E-2</v>
      </c>
      <c r="R20" s="12"/>
    </row>
    <row r="21" spans="2:18" ht="20.100000000000001" customHeight="1" thickBot="1" x14ac:dyDescent="0.3">
      <c r="B21" s="3" t="s">
        <v>1</v>
      </c>
      <c r="C21" s="6">
        <f>SUM(C19:C20)</f>
        <v>325</v>
      </c>
      <c r="D21" s="6">
        <f>SUM(D19:D20)</f>
        <v>318</v>
      </c>
      <c r="E21" s="6">
        <f>SUM(E19:E20)</f>
        <v>325</v>
      </c>
      <c r="F21" s="6">
        <f>SUM(F19:F20)</f>
        <v>384</v>
      </c>
      <c r="G21" s="6">
        <f>SUM(G19:G20)</f>
        <v>325</v>
      </c>
      <c r="H21" s="6">
        <v>405</v>
      </c>
      <c r="I21" s="6">
        <f>SUM(I19:I20)</f>
        <v>325</v>
      </c>
      <c r="J21" s="6">
        <f>SUM(J19:J20)</f>
        <v>387</v>
      </c>
      <c r="K21" s="6">
        <f>SUM(K19:K20)</f>
        <v>325</v>
      </c>
      <c r="L21" s="6">
        <f>SUM(L19:L20)</f>
        <v>400</v>
      </c>
      <c r="M21" s="6">
        <f>SUM(M19:M20)</f>
        <v>325</v>
      </c>
      <c r="N21" s="6">
        <f>SUM(N19:N20)</f>
        <v>384</v>
      </c>
      <c r="O21" s="4">
        <f>SUM(O17:O20)</f>
        <v>1950</v>
      </c>
      <c r="P21" s="4">
        <f>SUM(P17:P20)</f>
        <v>2278</v>
      </c>
      <c r="Q21" s="13">
        <f t="shared" si="5"/>
        <v>0.16820512820512823</v>
      </c>
    </row>
    <row r="22" spans="2:18" ht="10.5" customHeight="1" x14ac:dyDescent="0.25">
      <c r="B22" s="2"/>
    </row>
    <row r="23" spans="2:18" ht="33" customHeight="1" thickBot="1" x14ac:dyDescent="0.3">
      <c r="B23" s="28" t="s">
        <v>14</v>
      </c>
      <c r="C23" s="28"/>
      <c r="D23" s="28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</row>
    <row r="24" spans="2:18" ht="20.100000000000001" customHeight="1" thickBot="1" x14ac:dyDescent="0.3">
      <c r="B24" s="23"/>
      <c r="C24" s="18" t="s">
        <v>0</v>
      </c>
      <c r="D24" s="19"/>
      <c r="E24" s="18" t="s">
        <v>19</v>
      </c>
      <c r="F24" s="19"/>
      <c r="G24" s="18" t="s">
        <v>20</v>
      </c>
      <c r="H24" s="19"/>
      <c r="I24" s="18" t="s">
        <v>21</v>
      </c>
      <c r="J24" s="19"/>
      <c r="K24" s="18" t="s">
        <v>22</v>
      </c>
      <c r="L24" s="19"/>
      <c r="M24" s="18" t="s">
        <v>23</v>
      </c>
      <c r="N24" s="19"/>
      <c r="O24" s="18" t="s">
        <v>1</v>
      </c>
      <c r="P24" s="25"/>
      <c r="Q24" s="19"/>
    </row>
    <row r="25" spans="2:18" ht="20.100000000000001" customHeight="1" thickBot="1" x14ac:dyDescent="0.3">
      <c r="B25" s="24"/>
      <c r="C25" s="8" t="s">
        <v>2</v>
      </c>
      <c r="D25" s="8" t="s">
        <v>3</v>
      </c>
      <c r="E25" s="8" t="s">
        <v>2</v>
      </c>
      <c r="F25" s="8" t="s">
        <v>3</v>
      </c>
      <c r="G25" s="8" t="s">
        <v>2</v>
      </c>
      <c r="H25" s="8" t="s">
        <v>3</v>
      </c>
      <c r="I25" s="8" t="s">
        <v>2</v>
      </c>
      <c r="J25" s="8" t="s">
        <v>3</v>
      </c>
      <c r="K25" s="8" t="s">
        <v>2</v>
      </c>
      <c r="L25" s="8" t="s">
        <v>3</v>
      </c>
      <c r="M25" s="8" t="s">
        <v>2</v>
      </c>
      <c r="N25" s="8" t="s">
        <v>3</v>
      </c>
      <c r="O25" s="6" t="s">
        <v>2</v>
      </c>
      <c r="P25" s="6" t="s">
        <v>3</v>
      </c>
      <c r="Q25" s="6" t="s">
        <v>4</v>
      </c>
    </row>
    <row r="26" spans="2:18" ht="20.100000000000001" customHeight="1" thickBot="1" x14ac:dyDescent="0.3">
      <c r="B26" s="3" t="s">
        <v>15</v>
      </c>
      <c r="C26" s="4">
        <v>120</v>
      </c>
      <c r="D26" s="4">
        <v>146</v>
      </c>
      <c r="E26" s="4">
        <v>120</v>
      </c>
      <c r="F26" s="4">
        <v>130</v>
      </c>
      <c r="G26" s="4">
        <v>120</v>
      </c>
      <c r="H26" s="4">
        <v>160</v>
      </c>
      <c r="I26" s="4">
        <v>120</v>
      </c>
      <c r="J26" s="4">
        <v>98</v>
      </c>
      <c r="K26" s="4">
        <v>120</v>
      </c>
      <c r="L26" s="4">
        <v>141</v>
      </c>
      <c r="M26" s="4">
        <v>120</v>
      </c>
      <c r="N26" s="4">
        <v>121</v>
      </c>
      <c r="O26" s="6">
        <f>C26+E26+G26+I26+K26+M26</f>
        <v>720</v>
      </c>
      <c r="P26" s="6">
        <f>D26+F26+H26+J26+L26+N26</f>
        <v>796</v>
      </c>
      <c r="Q26" s="13">
        <f t="shared" ref="Q26:Q27" si="6">P26/O26-100%</f>
        <v>0.10555555555555562</v>
      </c>
    </row>
    <row r="27" spans="2:18" ht="20.100000000000001" customHeight="1" thickBot="1" x14ac:dyDescent="0.3">
      <c r="B27" s="3" t="s">
        <v>1</v>
      </c>
      <c r="C27" s="6">
        <v>120</v>
      </c>
      <c r="D27" s="6">
        <v>146</v>
      </c>
      <c r="E27" s="6">
        <v>120</v>
      </c>
      <c r="F27" s="6">
        <v>130</v>
      </c>
      <c r="G27" s="6">
        <v>120</v>
      </c>
      <c r="H27" s="6">
        <v>160</v>
      </c>
      <c r="I27" s="6">
        <v>120</v>
      </c>
      <c r="J27" s="6">
        <v>98</v>
      </c>
      <c r="K27" s="6">
        <v>120</v>
      </c>
      <c r="L27" s="6">
        <v>141</v>
      </c>
      <c r="M27" s="6">
        <v>120</v>
      </c>
      <c r="N27" s="6">
        <v>121</v>
      </c>
      <c r="O27" s="6">
        <f>SUM(O23:O26)</f>
        <v>720</v>
      </c>
      <c r="P27" s="6">
        <f>SUM(P23:P26)</f>
        <v>796</v>
      </c>
      <c r="Q27" s="13">
        <f t="shared" si="6"/>
        <v>0.10555555555555562</v>
      </c>
    </row>
    <row r="28" spans="2:18" ht="20.100000000000001" customHeight="1" x14ac:dyDescent="0.25">
      <c r="B28" s="2"/>
    </row>
    <row r="29" spans="2:18" ht="20.100000000000001" customHeight="1" thickBot="1" x14ac:dyDescent="0.3">
      <c r="B29" s="28" t="s">
        <v>16</v>
      </c>
      <c r="C29" s="28"/>
      <c r="D29" s="28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2:18" ht="20.100000000000001" customHeight="1" thickBot="1" x14ac:dyDescent="0.3">
      <c r="B30" s="23"/>
      <c r="C30" s="18" t="s">
        <v>0</v>
      </c>
      <c r="D30" s="19"/>
      <c r="E30" s="18" t="s">
        <v>19</v>
      </c>
      <c r="F30" s="19"/>
      <c r="G30" s="18" t="s">
        <v>20</v>
      </c>
      <c r="H30" s="19"/>
      <c r="I30" s="18" t="s">
        <v>21</v>
      </c>
      <c r="J30" s="19"/>
      <c r="K30" s="18" t="s">
        <v>22</v>
      </c>
      <c r="L30" s="19"/>
      <c r="M30" s="18" t="s">
        <v>23</v>
      </c>
      <c r="N30" s="19"/>
      <c r="O30" s="18" t="s">
        <v>1</v>
      </c>
      <c r="P30" s="25"/>
      <c r="Q30" s="19"/>
    </row>
    <row r="31" spans="2:18" ht="20.100000000000001" customHeight="1" thickBot="1" x14ac:dyDescent="0.3">
      <c r="B31" s="24"/>
      <c r="C31" s="6" t="s">
        <v>2</v>
      </c>
      <c r="D31" s="6" t="s">
        <v>3</v>
      </c>
      <c r="E31" s="6" t="s">
        <v>2</v>
      </c>
      <c r="F31" s="6" t="s">
        <v>3</v>
      </c>
      <c r="G31" s="6" t="s">
        <v>2</v>
      </c>
      <c r="H31" s="6" t="s">
        <v>3</v>
      </c>
      <c r="I31" s="8" t="s">
        <v>2</v>
      </c>
      <c r="J31" s="8" t="s">
        <v>3</v>
      </c>
      <c r="K31" s="8" t="s">
        <v>2</v>
      </c>
      <c r="L31" s="8" t="s">
        <v>3</v>
      </c>
      <c r="M31" s="8" t="s">
        <v>2</v>
      </c>
      <c r="N31" s="8" t="s">
        <v>3</v>
      </c>
      <c r="O31" s="6" t="s">
        <v>2</v>
      </c>
      <c r="P31" s="6" t="s">
        <v>3</v>
      </c>
      <c r="Q31" s="6" t="s">
        <v>4</v>
      </c>
    </row>
    <row r="32" spans="2:18" ht="20.100000000000001" customHeight="1" thickBot="1" x14ac:dyDescent="0.3">
      <c r="B32" s="3" t="s">
        <v>17</v>
      </c>
      <c r="C32" s="5">
        <v>1550</v>
      </c>
      <c r="D32" s="5">
        <v>1488</v>
      </c>
      <c r="E32" s="5">
        <v>1550</v>
      </c>
      <c r="F32" s="5">
        <v>1418</v>
      </c>
      <c r="G32" s="5">
        <v>1550</v>
      </c>
      <c r="H32" s="5">
        <v>1824</v>
      </c>
      <c r="I32" s="5">
        <v>1550</v>
      </c>
      <c r="J32" s="5">
        <v>1866</v>
      </c>
      <c r="K32" s="5">
        <v>1550</v>
      </c>
      <c r="L32" s="5">
        <v>1513</v>
      </c>
      <c r="M32" s="5">
        <v>1550</v>
      </c>
      <c r="N32" s="5">
        <v>1386</v>
      </c>
      <c r="O32" s="14">
        <f>C32+E32+G32+I32+K32+M32</f>
        <v>9300</v>
      </c>
      <c r="P32" s="14">
        <f>D32+F32+H32+J32+L32+N32</f>
        <v>9495</v>
      </c>
      <c r="Q32" s="13">
        <f t="shared" ref="Q32" si="7">P32/O32-100%</f>
        <v>2.0967741935483897E-2</v>
      </c>
    </row>
    <row r="33" spans="2:14" ht="20.100000000000001" customHeight="1" x14ac:dyDescent="0.25">
      <c r="B33" s="21" t="s">
        <v>5</v>
      </c>
      <c r="C33" s="21"/>
      <c r="D33" s="21"/>
      <c r="E33" s="16"/>
      <c r="F33" s="16"/>
      <c r="G33" s="16"/>
      <c r="H33" s="16"/>
      <c r="I33" s="16"/>
      <c r="J33" s="16"/>
      <c r="K33" s="16"/>
      <c r="L33" s="16"/>
      <c r="M33" s="16"/>
      <c r="N33" s="16"/>
    </row>
    <row r="34" spans="2:14" ht="20.100000000000001" customHeight="1" x14ac:dyDescent="0.25">
      <c r="B34" s="9"/>
    </row>
  </sheetData>
  <mergeCells count="40">
    <mergeCell ref="M30:N30"/>
    <mergeCell ref="I30:J30"/>
    <mergeCell ref="E30:F30"/>
    <mergeCell ref="B33:D33"/>
    <mergeCell ref="C24:D24"/>
    <mergeCell ref="B17:B18"/>
    <mergeCell ref="B30:B31"/>
    <mergeCell ref="B24:B25"/>
    <mergeCell ref="C17:D17"/>
    <mergeCell ref="G30:H30"/>
    <mergeCell ref="O17:Q17"/>
    <mergeCell ref="O24:Q24"/>
    <mergeCell ref="E8:F8"/>
    <mergeCell ref="E17:F17"/>
    <mergeCell ref="E24:F24"/>
    <mergeCell ref="I8:J8"/>
    <mergeCell ref="I17:J17"/>
    <mergeCell ref="I24:J24"/>
    <mergeCell ref="G8:H8"/>
    <mergeCell ref="G17:H17"/>
    <mergeCell ref="G24:H24"/>
    <mergeCell ref="M8:N8"/>
    <mergeCell ref="M17:N17"/>
    <mergeCell ref="M24:N24"/>
    <mergeCell ref="A5:S5"/>
    <mergeCell ref="C30:D30"/>
    <mergeCell ref="O6:T6"/>
    <mergeCell ref="B15:D15"/>
    <mergeCell ref="B6:D6"/>
    <mergeCell ref="B8:B9"/>
    <mergeCell ref="O8:Q8"/>
    <mergeCell ref="C8:D8"/>
    <mergeCell ref="B16:D16"/>
    <mergeCell ref="B23:D23"/>
    <mergeCell ref="B29:D29"/>
    <mergeCell ref="O30:Q30"/>
    <mergeCell ref="K8:L8"/>
    <mergeCell ref="K17:L17"/>
    <mergeCell ref="K24:L24"/>
    <mergeCell ref="K30:L30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69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Atividades e Resultados</vt:lpstr>
      <vt:lpstr>'Atividades e Resultados'!Area_de_impressao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Priscila Ludovico</cp:lastModifiedBy>
  <cp:lastPrinted>2025-12-15T17:55:06Z</cp:lastPrinted>
  <dcterms:created xsi:type="dcterms:W3CDTF">2020-12-14T19:05:34Z</dcterms:created>
  <dcterms:modified xsi:type="dcterms:W3CDTF">2026-07-14T14:37:54Z</dcterms:modified>
</cp:coreProperties>
</file>