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24.3\diretoria administrativa\1.Administração HED\48.SITE\2026\6.Junho\Ambulatorial\"/>
    </mc:Choice>
  </mc:AlternateContent>
  <xr:revisionPtr revIDLastSave="0" documentId="13_ncr:1_{B8DEA7B4-8C1A-4EAC-8CE7-87CB73041A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ividades e Resultados" sheetId="2" r:id="rId1"/>
  </sheets>
  <definedNames>
    <definedName name="_xlnm.Print_Area" localSheetId="0">'Atividades e Resultados'!$A$1:$W$39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7" i="2" l="1"/>
  <c r="P36" i="2"/>
  <c r="P35" i="2"/>
  <c r="P34" i="2"/>
  <c r="P33" i="2"/>
  <c r="P32" i="2"/>
  <c r="P31" i="2"/>
  <c r="P30" i="2"/>
  <c r="P29" i="2"/>
  <c r="P28" i="2"/>
  <c r="P27" i="2"/>
  <c r="P26" i="2"/>
  <c r="O37" i="2"/>
  <c r="O36" i="2"/>
  <c r="O35" i="2"/>
  <c r="O34" i="2"/>
  <c r="O33" i="2"/>
  <c r="O32" i="2"/>
  <c r="O31" i="2"/>
  <c r="O30" i="2"/>
  <c r="O29" i="2"/>
  <c r="O28" i="2"/>
  <c r="O27" i="2"/>
  <c r="O26" i="2"/>
  <c r="P25" i="2"/>
  <c r="O25" i="2"/>
  <c r="O19" i="2"/>
  <c r="Q19" i="2" s="1"/>
  <c r="O18" i="2"/>
  <c r="Q18" i="2"/>
  <c r="P19" i="2"/>
  <c r="P18" i="2"/>
  <c r="N20" i="2"/>
  <c r="P17" i="2"/>
  <c r="O17" i="2"/>
  <c r="M20" i="2"/>
  <c r="N12" i="2"/>
  <c r="M12" i="2"/>
  <c r="P11" i="2"/>
  <c r="P10" i="2"/>
  <c r="O11" i="2"/>
  <c r="O10" i="2"/>
  <c r="P9" i="2"/>
  <c r="O9" i="2"/>
  <c r="L20" i="2"/>
  <c r="L12" i="2"/>
  <c r="K20" i="2"/>
  <c r="J28" i="2"/>
  <c r="J20" i="2"/>
  <c r="J12" i="2"/>
  <c r="F20" i="2"/>
  <c r="D20" i="2"/>
  <c r="D12" i="2"/>
  <c r="F12" i="2"/>
  <c r="Q28" i="2" l="1"/>
  <c r="O20" i="2"/>
  <c r="P20" i="2"/>
  <c r="P12" i="2"/>
  <c r="Q25" i="2"/>
  <c r="Q26" i="2"/>
  <c r="O12" i="2"/>
  <c r="Q29" i="2"/>
  <c r="Q11" i="2"/>
  <c r="Q27" i="2"/>
  <c r="Q31" i="2"/>
  <c r="Q36" i="2"/>
  <c r="Q30" i="2"/>
  <c r="Q32" i="2"/>
  <c r="Q33" i="2"/>
  <c r="Q34" i="2"/>
  <c r="Q35" i="2"/>
  <c r="Q9" i="2"/>
  <c r="Q37" i="2"/>
  <c r="Q17" i="2"/>
  <c r="Q10" i="2"/>
  <c r="Q20" i="2" l="1"/>
  <c r="Q12" i="2"/>
</calcChain>
</file>

<file path=xl/sharedStrings.xml><?xml version="1.0" encoding="utf-8"?>
<sst xmlns="http://schemas.openxmlformats.org/spreadsheetml/2006/main" count="94" uniqueCount="32">
  <si>
    <t> 271 - Consultas Médicas </t>
  </si>
  <si>
    <t>Janeiro</t>
  </si>
  <si>
    <t>Total</t>
  </si>
  <si>
    <t>Cont.</t>
  </si>
  <si>
    <t>Real.</t>
  </si>
  <si>
    <t>%</t>
  </si>
  <si>
    <t>Primeiras Consultas Rede</t>
  </si>
  <si>
    <t>Interconsultas</t>
  </si>
  <si>
    <t>Consultas Subseqüentes</t>
  </si>
  <si>
    <t>Procedimentos Terapêuticos (sessões)</t>
  </si>
  <si>
    <t>Métodos Diagnósticos em Especialidades</t>
  </si>
  <si>
    <t>Fonte: http://www.gestao.saude.sp.gov.br</t>
  </si>
  <si>
    <t>526 - Consultas Não Médicas/Procedimentos Terapêuticos Não Médicos </t>
  </si>
  <si>
    <t>680 - SADT Externo </t>
  </si>
  <si>
    <t>Ecocardiografia</t>
  </si>
  <si>
    <t>Ultrassonografia com Doppler</t>
  </si>
  <si>
    <t>Outras Ultrassonografias</t>
  </si>
  <si>
    <t>Ultra-Sonografia</t>
  </si>
  <si>
    <t>Tomografia Computadorizada</t>
  </si>
  <si>
    <t>Ressonância Magnética</t>
  </si>
  <si>
    <t>Ressonância Magnética com Sedação</t>
  </si>
  <si>
    <t>Diagnóstico em Cardiologia (Exceto Cateterismo Cardíaco)</t>
  </si>
  <si>
    <t>Diagnóstico em Otorrinolaringologia/Fonoaudiologia</t>
  </si>
  <si>
    <t>Diagnóstico em Pneumologia</t>
  </si>
  <si>
    <t>Diagnóstico em Urologia</t>
  </si>
  <si>
    <t>HOSPITAL ESTADUAL DE DIADEMA GOVERNADOR ORESTES QUÉRCIA</t>
  </si>
  <si>
    <t xml:space="preserve"> </t>
  </si>
  <si>
    <t>Fevereiro</t>
  </si>
  <si>
    <t>Março</t>
  </si>
  <si>
    <t>Abril</t>
  </si>
  <si>
    <t>Maio</t>
  </si>
  <si>
    <t>Junho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</si>
</sst>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696969"/>
      <name val="Verdana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/>
      <top style="medium">
        <color rgb="FFCFCFCF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9">
    <xf numFmtId="0" fontId="0" fillId="0" borderId="0" xfId="0"/>
    <xf numFmtId="0" fontId="18" fillId="0" borderId="10" xfId="0" applyFont="1" applyBorder="1"/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3" fontId="16" fillId="0" borderId="11" xfId="0" applyNumberFormat="1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vertical="center" wrapText="1"/>
    </xf>
    <xf numFmtId="3" fontId="0" fillId="0" borderId="0" xfId="0" applyNumberForma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11" xfId="0" applyFont="1" applyBorder="1" applyAlignment="1">
      <alignment wrapText="1"/>
    </xf>
    <xf numFmtId="0" fontId="0" fillId="0" borderId="0" xfId="0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10" fontId="0" fillId="0" borderId="0" xfId="0" applyNumberFormat="1"/>
    <xf numFmtId="10" fontId="16" fillId="0" borderId="11" xfId="0" applyNumberFormat="1" applyFont="1" applyBorder="1" applyAlignment="1">
      <alignment horizontal="center" wrapText="1"/>
    </xf>
    <xf numFmtId="3" fontId="0" fillId="0" borderId="0" xfId="0" applyNumberFormat="1"/>
    <xf numFmtId="0" fontId="20" fillId="0" borderId="0" xfId="0" applyFont="1" applyAlignment="1">
      <alignment horizontal="center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0" xfId="0" applyAlignment="1">
      <alignment horizontal="center" wrapText="1"/>
    </xf>
    <xf numFmtId="0" fontId="18" fillId="0" borderId="17" xfId="0" applyFont="1" applyBorder="1" applyAlignment="1">
      <alignment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204790</xdr:colOff>
      <xdr:row>0</xdr:row>
      <xdr:rowOff>188119</xdr:rowOff>
    </xdr:from>
    <xdr:to>
      <xdr:col>22</xdr:col>
      <xdr:colOff>305994</xdr:colOff>
      <xdr:row>2</xdr:row>
      <xdr:rowOff>235744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61DCE35-03EC-4CAB-8424-02A62BB27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7634" y="188119"/>
          <a:ext cx="708422" cy="666750"/>
        </a:xfrm>
        <a:prstGeom prst="rect">
          <a:avLst/>
        </a:prstGeom>
      </xdr:spPr>
    </xdr:pic>
    <xdr:clientData/>
  </xdr:twoCellAnchor>
  <xdr:twoCellAnchor editAs="oneCell">
    <xdr:from>
      <xdr:col>1</xdr:col>
      <xdr:colOff>35719</xdr:colOff>
      <xdr:row>0</xdr:row>
      <xdr:rowOff>107156</xdr:rowOff>
    </xdr:from>
    <xdr:to>
      <xdr:col>1</xdr:col>
      <xdr:colOff>1092994</xdr:colOff>
      <xdr:row>2</xdr:row>
      <xdr:rowOff>221456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7D7F2B8C-DFDD-4DEF-93BE-94A9C637972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8" y="107156"/>
          <a:ext cx="1057275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AI59"/>
  <sheetViews>
    <sheetView showGridLines="0" tabSelected="1" view="pageBreakPreview" topLeftCell="B1" zoomScale="80" zoomScaleNormal="100" zoomScaleSheetLayoutView="80" workbookViewId="0">
      <selection activeCell="R26" sqref="R26"/>
    </sheetView>
  </sheetViews>
  <sheetFormatPr defaultRowHeight="24" customHeight="1" x14ac:dyDescent="0.25"/>
  <cols>
    <col min="2" max="2" width="40.7109375" customWidth="1"/>
    <col min="3" max="16" width="7.7109375" style="8" customWidth="1"/>
    <col min="17" max="17" width="9.42578125" style="8" bestFit="1" customWidth="1"/>
    <col min="23" max="23" width="7.7109375" customWidth="1"/>
    <col min="24" max="24" width="0.5703125" customWidth="1"/>
  </cols>
  <sheetData>
    <row r="4" spans="2:35" ht="24" customHeight="1" x14ac:dyDescent="0.35">
      <c r="B4" s="20" t="s">
        <v>25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</row>
    <row r="5" spans="2:35" ht="24" customHeight="1" thickBot="1" x14ac:dyDescent="0.3">
      <c r="B5" s="25"/>
      <c r="C5" s="25"/>
      <c r="D5" s="2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2:35" ht="24" customHeight="1" thickBot="1" x14ac:dyDescent="0.3">
      <c r="B6" s="1" t="s">
        <v>0</v>
      </c>
    </row>
    <row r="7" spans="2:35" ht="24" customHeight="1" thickBot="1" x14ac:dyDescent="0.3">
      <c r="B7" s="23"/>
      <c r="C7" s="21" t="s">
        <v>1</v>
      </c>
      <c r="D7" s="22"/>
      <c r="E7" s="21" t="s">
        <v>27</v>
      </c>
      <c r="F7" s="22"/>
      <c r="G7" s="21" t="s">
        <v>28</v>
      </c>
      <c r="H7" s="22"/>
      <c r="I7" s="21" t="s">
        <v>29</v>
      </c>
      <c r="J7" s="22"/>
      <c r="K7" s="21" t="s">
        <v>30</v>
      </c>
      <c r="L7" s="22"/>
      <c r="M7" s="21" t="s">
        <v>31</v>
      </c>
      <c r="N7" s="22"/>
      <c r="O7" s="21" t="s">
        <v>2</v>
      </c>
      <c r="P7" s="27"/>
      <c r="Q7" s="22"/>
    </row>
    <row r="8" spans="2:35" ht="24" customHeight="1" thickBot="1" x14ac:dyDescent="0.3">
      <c r="B8" s="24"/>
      <c r="C8" s="9" t="s">
        <v>3</v>
      </c>
      <c r="D8" s="9" t="s">
        <v>4</v>
      </c>
      <c r="E8" s="9" t="s">
        <v>3</v>
      </c>
      <c r="F8" s="9" t="s">
        <v>4</v>
      </c>
      <c r="G8" s="9" t="s">
        <v>3</v>
      </c>
      <c r="H8" s="9" t="s">
        <v>4</v>
      </c>
      <c r="I8" s="9" t="s">
        <v>3</v>
      </c>
      <c r="J8" s="9" t="s">
        <v>4</v>
      </c>
      <c r="K8" s="9" t="s">
        <v>3</v>
      </c>
      <c r="L8" s="9" t="s">
        <v>4</v>
      </c>
      <c r="M8" s="9" t="s">
        <v>3</v>
      </c>
      <c r="N8" s="9" t="s">
        <v>4</v>
      </c>
      <c r="O8" s="9" t="s">
        <v>3</v>
      </c>
      <c r="P8" s="9" t="s">
        <v>4</v>
      </c>
      <c r="Q8" s="9" t="s">
        <v>5</v>
      </c>
      <c r="AI8" t="s">
        <v>26</v>
      </c>
    </row>
    <row r="9" spans="2:35" ht="24" customHeight="1" thickBot="1" x14ac:dyDescent="0.3">
      <c r="B9" s="3" t="s">
        <v>6</v>
      </c>
      <c r="C9" s="7">
        <v>750</v>
      </c>
      <c r="D9" s="4">
        <v>633</v>
      </c>
      <c r="E9" s="7">
        <v>750</v>
      </c>
      <c r="F9" s="4">
        <v>720</v>
      </c>
      <c r="G9" s="7">
        <v>750</v>
      </c>
      <c r="H9" s="4">
        <v>736</v>
      </c>
      <c r="I9" s="7">
        <v>750</v>
      </c>
      <c r="J9" s="4">
        <v>605</v>
      </c>
      <c r="K9" s="7">
        <v>750</v>
      </c>
      <c r="L9" s="4">
        <v>604</v>
      </c>
      <c r="M9" s="7">
        <v>750</v>
      </c>
      <c r="N9" s="4">
        <v>662</v>
      </c>
      <c r="O9" s="7">
        <f>C9+E9+G9+I9+K9+M9</f>
        <v>4500</v>
      </c>
      <c r="P9" s="7">
        <f>D9+F9+H9+J9+L9+N9</f>
        <v>3960</v>
      </c>
      <c r="Q9" s="18">
        <f>P9/O9-100%</f>
        <v>-0.12</v>
      </c>
    </row>
    <row r="10" spans="2:35" ht="24" customHeight="1" thickBot="1" x14ac:dyDescent="0.3">
      <c r="B10" s="3" t="s">
        <v>7</v>
      </c>
      <c r="C10" s="7">
        <v>525</v>
      </c>
      <c r="D10" s="4">
        <v>474</v>
      </c>
      <c r="E10" s="7">
        <v>525</v>
      </c>
      <c r="F10" s="4">
        <v>382</v>
      </c>
      <c r="G10" s="7">
        <v>525</v>
      </c>
      <c r="H10" s="4">
        <v>608</v>
      </c>
      <c r="I10" s="7">
        <v>525</v>
      </c>
      <c r="J10" s="4">
        <v>369</v>
      </c>
      <c r="K10" s="7">
        <v>525</v>
      </c>
      <c r="L10" s="4">
        <v>525</v>
      </c>
      <c r="M10" s="7">
        <v>525</v>
      </c>
      <c r="N10" s="4">
        <v>443</v>
      </c>
      <c r="O10" s="7">
        <f t="shared" ref="O10:O11" si="0">C10+E10+G10+I10+K10+M10</f>
        <v>3150</v>
      </c>
      <c r="P10" s="7">
        <f t="shared" ref="P10:P11" si="1">D10+F10+H10+J10+L10+N10</f>
        <v>2801</v>
      </c>
      <c r="Q10" s="18">
        <f t="shared" ref="Q10:Q12" si="2">P10/O10-100%</f>
        <v>-0.11079365079365078</v>
      </c>
    </row>
    <row r="11" spans="2:35" ht="24" customHeight="1" thickBot="1" x14ac:dyDescent="0.3">
      <c r="B11" s="3" t="s">
        <v>8</v>
      </c>
      <c r="C11" s="6">
        <v>3500</v>
      </c>
      <c r="D11" s="5">
        <v>3112</v>
      </c>
      <c r="E11" s="6">
        <v>3500</v>
      </c>
      <c r="F11" s="5">
        <v>3315</v>
      </c>
      <c r="G11" s="6">
        <v>3500</v>
      </c>
      <c r="H11" s="5">
        <v>3809</v>
      </c>
      <c r="I11" s="6">
        <v>3500</v>
      </c>
      <c r="J11" s="5">
        <v>3241</v>
      </c>
      <c r="K11" s="6">
        <v>3500</v>
      </c>
      <c r="L11" s="5">
        <v>3263</v>
      </c>
      <c r="M11" s="6">
        <v>3500</v>
      </c>
      <c r="N11" s="5">
        <v>3493</v>
      </c>
      <c r="O11" s="7">
        <f t="shared" si="0"/>
        <v>21000</v>
      </c>
      <c r="P11" s="7">
        <f t="shared" si="1"/>
        <v>20233</v>
      </c>
      <c r="Q11" s="18">
        <f t="shared" si="2"/>
        <v>-3.6523809523809514E-2</v>
      </c>
    </row>
    <row r="12" spans="2:35" ht="24" customHeight="1" thickBot="1" x14ac:dyDescent="0.3">
      <c r="B12" s="3" t="s">
        <v>2</v>
      </c>
      <c r="C12" s="6">
        <v>4775</v>
      </c>
      <c r="D12" s="6">
        <f>SUM(D9:D11)</f>
        <v>4219</v>
      </c>
      <c r="E12" s="6">
        <v>4775</v>
      </c>
      <c r="F12" s="6">
        <f>SUM(F9:F11)</f>
        <v>4417</v>
      </c>
      <c r="G12" s="6">
        <v>4775</v>
      </c>
      <c r="H12" s="6">
        <v>5153</v>
      </c>
      <c r="I12" s="6">
        <v>4775</v>
      </c>
      <c r="J12" s="6">
        <f>SUM(J9:J11)</f>
        <v>4215</v>
      </c>
      <c r="K12" s="6">
        <v>4775</v>
      </c>
      <c r="L12" s="6">
        <f>SUM(L9:L11)</f>
        <v>4392</v>
      </c>
      <c r="M12" s="6">
        <f>SUM(M9:M11)</f>
        <v>4775</v>
      </c>
      <c r="N12" s="6">
        <f>SUM(N9:N11)</f>
        <v>4598</v>
      </c>
      <c r="O12" s="7">
        <f>SUM(O9:O11)</f>
        <v>28650</v>
      </c>
      <c r="P12" s="7">
        <f>SUM(P9:P11)</f>
        <v>26994</v>
      </c>
      <c r="Q12" s="18">
        <f t="shared" si="2"/>
        <v>-5.7801047120418891E-2</v>
      </c>
    </row>
    <row r="13" spans="2:35" ht="24" customHeight="1" x14ac:dyDescent="0.25">
      <c r="B13" s="2"/>
      <c r="O13" s="12"/>
      <c r="P13" s="12"/>
      <c r="Q13" s="13"/>
    </row>
    <row r="14" spans="2:35" ht="24" customHeight="1" thickBot="1" x14ac:dyDescent="0.3">
      <c r="B14" s="26" t="s">
        <v>12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</row>
    <row r="15" spans="2:35" ht="24" customHeight="1" thickBot="1" x14ac:dyDescent="0.3">
      <c r="B15" s="23"/>
      <c r="C15" s="21" t="s">
        <v>1</v>
      </c>
      <c r="D15" s="22"/>
      <c r="E15" s="21" t="s">
        <v>27</v>
      </c>
      <c r="F15" s="22"/>
      <c r="G15" s="21" t="s">
        <v>28</v>
      </c>
      <c r="H15" s="22"/>
      <c r="I15" s="21" t="s">
        <v>29</v>
      </c>
      <c r="J15" s="22"/>
      <c r="K15" s="21" t="s">
        <v>30</v>
      </c>
      <c r="L15" s="22"/>
      <c r="M15" s="21" t="s">
        <v>31</v>
      </c>
      <c r="N15" s="22"/>
      <c r="O15" s="21" t="s">
        <v>2</v>
      </c>
      <c r="P15" s="27"/>
      <c r="Q15" s="22"/>
    </row>
    <row r="16" spans="2:35" ht="24" customHeight="1" thickBot="1" x14ac:dyDescent="0.3">
      <c r="B16" s="24"/>
      <c r="C16" s="9" t="s">
        <v>3</v>
      </c>
      <c r="D16" s="9" t="s">
        <v>4</v>
      </c>
      <c r="E16" s="9" t="s">
        <v>3</v>
      </c>
      <c r="F16" s="9" t="s">
        <v>4</v>
      </c>
      <c r="G16" s="9" t="s">
        <v>3</v>
      </c>
      <c r="H16" s="9" t="s">
        <v>4</v>
      </c>
      <c r="I16" s="9" t="s">
        <v>3</v>
      </c>
      <c r="J16" s="9" t="s">
        <v>4</v>
      </c>
      <c r="K16" s="9" t="s">
        <v>3</v>
      </c>
      <c r="L16" s="9" t="s">
        <v>4</v>
      </c>
      <c r="M16" s="9" t="s">
        <v>3</v>
      </c>
      <c r="N16" s="9" t="s">
        <v>4</v>
      </c>
      <c r="O16" s="9" t="s">
        <v>3</v>
      </c>
      <c r="P16" s="9" t="s">
        <v>4</v>
      </c>
      <c r="Q16" s="7" t="s">
        <v>5</v>
      </c>
    </row>
    <row r="17" spans="2:18" ht="24" customHeight="1" thickBot="1" x14ac:dyDescent="0.3">
      <c r="B17" s="3" t="s">
        <v>7</v>
      </c>
      <c r="C17" s="7">
        <v>751</v>
      </c>
      <c r="D17" s="4">
        <v>802</v>
      </c>
      <c r="E17" s="7">
        <v>751</v>
      </c>
      <c r="F17" s="4">
        <v>804</v>
      </c>
      <c r="G17" s="7">
        <v>751</v>
      </c>
      <c r="H17" s="4">
        <v>1067</v>
      </c>
      <c r="I17" s="7">
        <v>751</v>
      </c>
      <c r="J17" s="4">
        <v>810</v>
      </c>
      <c r="K17" s="7">
        <v>751</v>
      </c>
      <c r="L17" s="4">
        <v>802</v>
      </c>
      <c r="M17" s="7">
        <v>751</v>
      </c>
      <c r="N17" s="4">
        <v>851</v>
      </c>
      <c r="O17" s="7">
        <f>C17+E17+G17+I17+K17+M17</f>
        <v>4506</v>
      </c>
      <c r="P17" s="7">
        <f>D17+F17+H17+J17+L17+N17</f>
        <v>5136</v>
      </c>
      <c r="Q17" s="18">
        <f t="shared" ref="Q17:Q19" si="3">P17/O17-100%</f>
        <v>0.13981358189081217</v>
      </c>
    </row>
    <row r="18" spans="2:18" ht="24" customHeight="1" thickBot="1" x14ac:dyDescent="0.3">
      <c r="B18" s="3" t="s">
        <v>8</v>
      </c>
      <c r="C18" s="7">
        <v>150</v>
      </c>
      <c r="D18" s="4">
        <v>166</v>
      </c>
      <c r="E18" s="7">
        <v>150</v>
      </c>
      <c r="F18" s="4">
        <v>154</v>
      </c>
      <c r="G18" s="7">
        <v>150</v>
      </c>
      <c r="H18" s="4">
        <v>275</v>
      </c>
      <c r="I18" s="7">
        <v>150</v>
      </c>
      <c r="J18" s="4">
        <v>290</v>
      </c>
      <c r="K18" s="7">
        <v>150</v>
      </c>
      <c r="L18" s="4">
        <v>313</v>
      </c>
      <c r="M18" s="7">
        <v>150</v>
      </c>
      <c r="N18" s="4">
        <v>197</v>
      </c>
      <c r="O18" s="7">
        <f t="shared" ref="O18:O19" si="4">C18+E18+G18+I18+K18+M18</f>
        <v>900</v>
      </c>
      <c r="P18" s="7">
        <f t="shared" ref="P18:P19" si="5">D18+F18+H18+J18+L18+N18</f>
        <v>1395</v>
      </c>
      <c r="Q18" s="18">
        <f t="shared" si="3"/>
        <v>0.55000000000000004</v>
      </c>
    </row>
    <row r="19" spans="2:18" ht="34.5" customHeight="1" thickBot="1" x14ac:dyDescent="0.3">
      <c r="B19" s="3" t="s">
        <v>9</v>
      </c>
      <c r="C19" s="7">
        <v>751</v>
      </c>
      <c r="D19" s="4">
        <v>862</v>
      </c>
      <c r="E19" s="7">
        <v>751</v>
      </c>
      <c r="F19" s="4">
        <v>860</v>
      </c>
      <c r="G19" s="7">
        <v>751</v>
      </c>
      <c r="H19" s="4">
        <v>1078</v>
      </c>
      <c r="I19" s="7">
        <v>751</v>
      </c>
      <c r="J19" s="4">
        <v>856</v>
      </c>
      <c r="K19" s="7">
        <v>751</v>
      </c>
      <c r="L19" s="4">
        <v>846</v>
      </c>
      <c r="M19" s="7">
        <v>751</v>
      </c>
      <c r="N19" s="4">
        <v>909</v>
      </c>
      <c r="O19" s="7">
        <f t="shared" si="4"/>
        <v>4506</v>
      </c>
      <c r="P19" s="7">
        <f t="shared" si="5"/>
        <v>5411</v>
      </c>
      <c r="Q19" s="18">
        <f t="shared" si="3"/>
        <v>0.20084332001775418</v>
      </c>
    </row>
    <row r="20" spans="2:18" ht="24" customHeight="1" thickBot="1" x14ac:dyDescent="0.3">
      <c r="B20" s="3" t="s">
        <v>2</v>
      </c>
      <c r="C20" s="6">
        <v>1652</v>
      </c>
      <c r="D20" s="6">
        <f>SUM(D17:D19)</f>
        <v>1830</v>
      </c>
      <c r="E20" s="6">
        <v>1652</v>
      </c>
      <c r="F20" s="6">
        <f>SUM(F17:F19)</f>
        <v>1818</v>
      </c>
      <c r="G20" s="6">
        <v>1652</v>
      </c>
      <c r="H20" s="6">
        <v>2420</v>
      </c>
      <c r="I20" s="6">
        <v>1652</v>
      </c>
      <c r="J20" s="6">
        <f t="shared" ref="J20:P20" si="6">SUM(J17:J19)</f>
        <v>1956</v>
      </c>
      <c r="K20" s="6">
        <f t="shared" si="6"/>
        <v>1652</v>
      </c>
      <c r="L20" s="6">
        <f t="shared" si="6"/>
        <v>1961</v>
      </c>
      <c r="M20" s="6">
        <f t="shared" si="6"/>
        <v>1652</v>
      </c>
      <c r="N20" s="6">
        <f t="shared" si="6"/>
        <v>1957</v>
      </c>
      <c r="O20" s="7">
        <f t="shared" si="6"/>
        <v>9912</v>
      </c>
      <c r="P20" s="7">
        <f t="shared" si="6"/>
        <v>11942</v>
      </c>
      <c r="Q20" s="18">
        <f t="shared" ref="Q20" si="7">P20/O20-100%</f>
        <v>0.20480225988700562</v>
      </c>
    </row>
    <row r="21" spans="2:18" ht="24" customHeight="1" x14ac:dyDescent="0.25">
      <c r="B21" s="2"/>
    </row>
    <row r="22" spans="2:18" ht="24" customHeight="1" thickBot="1" x14ac:dyDescent="0.3">
      <c r="B22" s="26" t="s">
        <v>13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2:18" ht="24" customHeight="1" thickBot="1" x14ac:dyDescent="0.3">
      <c r="B23" s="23"/>
      <c r="C23" s="21" t="s">
        <v>1</v>
      </c>
      <c r="D23" s="22"/>
      <c r="E23" s="21" t="s">
        <v>27</v>
      </c>
      <c r="F23" s="22"/>
      <c r="G23" s="21" t="s">
        <v>28</v>
      </c>
      <c r="H23" s="22"/>
      <c r="I23" s="21" t="s">
        <v>29</v>
      </c>
      <c r="J23" s="22"/>
      <c r="K23" s="21" t="s">
        <v>30</v>
      </c>
      <c r="L23" s="22"/>
      <c r="M23" s="21" t="s">
        <v>31</v>
      </c>
      <c r="N23" s="22"/>
      <c r="O23" s="21" t="s">
        <v>2</v>
      </c>
      <c r="P23" s="27"/>
      <c r="Q23" s="22"/>
    </row>
    <row r="24" spans="2:18" ht="24" customHeight="1" thickBot="1" x14ac:dyDescent="0.3">
      <c r="B24" s="24"/>
      <c r="C24" s="9" t="s">
        <v>3</v>
      </c>
      <c r="D24" s="9" t="s">
        <v>4</v>
      </c>
      <c r="E24" s="9" t="s">
        <v>3</v>
      </c>
      <c r="F24" s="9" t="s">
        <v>4</v>
      </c>
      <c r="G24" s="9" t="s">
        <v>3</v>
      </c>
      <c r="H24" s="9" t="s">
        <v>4</v>
      </c>
      <c r="I24" s="9" t="s">
        <v>3</v>
      </c>
      <c r="J24" s="9" t="s">
        <v>4</v>
      </c>
      <c r="K24" s="9" t="s">
        <v>3</v>
      </c>
      <c r="L24" s="9" t="s">
        <v>4</v>
      </c>
      <c r="M24" s="9" t="s">
        <v>3</v>
      </c>
      <c r="N24" s="9" t="s">
        <v>4</v>
      </c>
      <c r="O24" s="7" t="s">
        <v>3</v>
      </c>
      <c r="P24" s="7" t="s">
        <v>4</v>
      </c>
      <c r="Q24" s="7" t="s">
        <v>5</v>
      </c>
    </row>
    <row r="25" spans="2:18" ht="24" customHeight="1" thickBot="1" x14ac:dyDescent="0.3">
      <c r="B25" s="3" t="s">
        <v>14</v>
      </c>
      <c r="C25" s="4">
        <v>2</v>
      </c>
      <c r="D25" s="4">
        <v>2</v>
      </c>
      <c r="E25" s="4">
        <v>2</v>
      </c>
      <c r="F25" s="4">
        <v>7</v>
      </c>
      <c r="G25" s="4">
        <v>2</v>
      </c>
      <c r="H25" s="4">
        <v>5</v>
      </c>
      <c r="I25" s="4">
        <v>2</v>
      </c>
      <c r="J25" s="4">
        <v>10</v>
      </c>
      <c r="K25" s="4">
        <v>2</v>
      </c>
      <c r="L25" s="4">
        <v>8</v>
      </c>
      <c r="M25" s="4">
        <v>2</v>
      </c>
      <c r="N25" s="4">
        <v>2</v>
      </c>
      <c r="O25" s="7">
        <f>C25+E25+G25+I25+K25+M25</f>
        <v>12</v>
      </c>
      <c r="P25" s="7">
        <f>D25+F25+H25+J25+L25+N25</f>
        <v>34</v>
      </c>
      <c r="Q25" s="18">
        <f>P25/O25-100%</f>
        <v>1.8333333333333335</v>
      </c>
    </row>
    <row r="26" spans="2:18" ht="26.25" customHeight="1" thickBot="1" x14ac:dyDescent="0.3">
      <c r="B26" s="3" t="s">
        <v>15</v>
      </c>
      <c r="C26" s="4">
        <v>20</v>
      </c>
      <c r="D26" s="4">
        <v>30</v>
      </c>
      <c r="E26" s="4">
        <v>20</v>
      </c>
      <c r="F26" s="4">
        <v>27</v>
      </c>
      <c r="G26" s="4">
        <v>20</v>
      </c>
      <c r="H26" s="4">
        <v>37</v>
      </c>
      <c r="I26" s="4">
        <v>20</v>
      </c>
      <c r="J26" s="4">
        <v>33</v>
      </c>
      <c r="K26" s="4">
        <v>20</v>
      </c>
      <c r="L26" s="4">
        <v>34</v>
      </c>
      <c r="M26" s="4">
        <v>20</v>
      </c>
      <c r="N26" s="4">
        <v>27</v>
      </c>
      <c r="O26" s="7">
        <f t="shared" ref="O26:O37" si="8">C26+E26+G26+I26+K26+M26</f>
        <v>120</v>
      </c>
      <c r="P26" s="7">
        <f t="shared" ref="P26:P37" si="9">D26+F26+H26+J26+L26+N26</f>
        <v>188</v>
      </c>
      <c r="Q26" s="18">
        <f t="shared" ref="Q26:Q38" si="10">P26/O26-100%</f>
        <v>0.56666666666666665</v>
      </c>
      <c r="R26" s="17"/>
    </row>
    <row r="27" spans="2:18" ht="24" customHeight="1" thickBot="1" x14ac:dyDescent="0.3">
      <c r="B27" s="3" t="s">
        <v>16</v>
      </c>
      <c r="C27" s="4">
        <v>370</v>
      </c>
      <c r="D27" s="4">
        <v>391</v>
      </c>
      <c r="E27" s="4">
        <v>370</v>
      </c>
      <c r="F27" s="4">
        <v>399</v>
      </c>
      <c r="G27" s="4">
        <v>370</v>
      </c>
      <c r="H27" s="4">
        <v>517</v>
      </c>
      <c r="I27" s="4">
        <v>370</v>
      </c>
      <c r="J27" s="4">
        <v>416</v>
      </c>
      <c r="K27" s="4">
        <v>370</v>
      </c>
      <c r="L27" s="4">
        <v>449</v>
      </c>
      <c r="M27" s="4">
        <v>370</v>
      </c>
      <c r="N27" s="4">
        <v>498</v>
      </c>
      <c r="O27" s="7">
        <f t="shared" si="8"/>
        <v>2220</v>
      </c>
      <c r="P27" s="7">
        <f t="shared" si="9"/>
        <v>2670</v>
      </c>
      <c r="Q27" s="18">
        <f t="shared" si="10"/>
        <v>0.20270270270270263</v>
      </c>
    </row>
    <row r="28" spans="2:18" ht="24" customHeight="1" thickBot="1" x14ac:dyDescent="0.3">
      <c r="B28" s="14" t="s">
        <v>17</v>
      </c>
      <c r="C28" s="7">
        <v>392</v>
      </c>
      <c r="D28" s="7">
        <v>423</v>
      </c>
      <c r="E28" s="7">
        <v>392</v>
      </c>
      <c r="F28" s="7">
        <v>433</v>
      </c>
      <c r="G28" s="7">
        <v>392</v>
      </c>
      <c r="H28" s="7">
        <v>559</v>
      </c>
      <c r="I28" s="7">
        <v>392</v>
      </c>
      <c r="J28" s="7">
        <f>SUM(J25:J27)</f>
        <v>459</v>
      </c>
      <c r="K28" s="7">
        <v>392</v>
      </c>
      <c r="L28" s="7">
        <v>491</v>
      </c>
      <c r="M28" s="7">
        <v>392</v>
      </c>
      <c r="N28" s="7">
        <v>527</v>
      </c>
      <c r="O28" s="7">
        <f t="shared" si="8"/>
        <v>2352</v>
      </c>
      <c r="P28" s="7">
        <f t="shared" si="9"/>
        <v>2892</v>
      </c>
      <c r="Q28" s="18">
        <f t="shared" si="10"/>
        <v>0.22959183673469385</v>
      </c>
    </row>
    <row r="29" spans="2:18" ht="24" customHeight="1" thickBot="1" x14ac:dyDescent="0.3">
      <c r="B29" s="14" t="s">
        <v>18</v>
      </c>
      <c r="C29" s="7">
        <v>210</v>
      </c>
      <c r="D29" s="7">
        <v>566</v>
      </c>
      <c r="E29" s="7">
        <v>210</v>
      </c>
      <c r="F29" s="7">
        <v>561</v>
      </c>
      <c r="G29" s="7">
        <v>210</v>
      </c>
      <c r="H29" s="7">
        <v>474</v>
      </c>
      <c r="I29" s="7">
        <v>210</v>
      </c>
      <c r="J29" s="7">
        <v>551</v>
      </c>
      <c r="K29" s="7">
        <v>210</v>
      </c>
      <c r="L29" s="7">
        <v>451</v>
      </c>
      <c r="M29" s="7">
        <v>210</v>
      </c>
      <c r="N29" s="7">
        <v>372</v>
      </c>
      <c r="O29" s="7">
        <f t="shared" si="8"/>
        <v>1260</v>
      </c>
      <c r="P29" s="7">
        <f t="shared" si="9"/>
        <v>2975</v>
      </c>
      <c r="Q29" s="18">
        <f t="shared" si="10"/>
        <v>1.3611111111111112</v>
      </c>
    </row>
    <row r="30" spans="2:18" ht="24" customHeight="1" thickBot="1" x14ac:dyDescent="0.3">
      <c r="B30" s="3" t="s">
        <v>19</v>
      </c>
      <c r="C30" s="4">
        <v>210</v>
      </c>
      <c r="D30" s="4">
        <v>0</v>
      </c>
      <c r="E30" s="4">
        <v>210</v>
      </c>
      <c r="F30" s="4">
        <v>0</v>
      </c>
      <c r="G30" s="4">
        <v>210</v>
      </c>
      <c r="H30" s="4">
        <v>0</v>
      </c>
      <c r="I30" s="4">
        <v>210</v>
      </c>
      <c r="J30" s="4">
        <v>0</v>
      </c>
      <c r="K30" s="4">
        <v>210</v>
      </c>
      <c r="L30" s="4">
        <v>0</v>
      </c>
      <c r="M30" s="4">
        <v>210</v>
      </c>
      <c r="N30" s="4">
        <v>0</v>
      </c>
      <c r="O30" s="7">
        <f t="shared" si="8"/>
        <v>1260</v>
      </c>
      <c r="P30" s="7">
        <f t="shared" si="9"/>
        <v>0</v>
      </c>
      <c r="Q30" s="18">
        <f t="shared" si="10"/>
        <v>-1</v>
      </c>
    </row>
    <row r="31" spans="2:18" ht="34.5" customHeight="1" thickBot="1" x14ac:dyDescent="0.3">
      <c r="B31" s="3" t="s">
        <v>20</v>
      </c>
      <c r="C31" s="4">
        <v>20</v>
      </c>
      <c r="D31" s="4">
        <v>0</v>
      </c>
      <c r="E31" s="4">
        <v>20</v>
      </c>
      <c r="F31" s="4">
        <v>0</v>
      </c>
      <c r="G31" s="4">
        <v>20</v>
      </c>
      <c r="H31" s="4">
        <v>0</v>
      </c>
      <c r="I31" s="4">
        <v>20</v>
      </c>
      <c r="J31" s="4">
        <v>0</v>
      </c>
      <c r="K31" s="4">
        <v>20</v>
      </c>
      <c r="L31" s="4">
        <v>0</v>
      </c>
      <c r="M31" s="4">
        <v>20</v>
      </c>
      <c r="N31" s="4">
        <v>0</v>
      </c>
      <c r="O31" s="7">
        <f t="shared" si="8"/>
        <v>120</v>
      </c>
      <c r="P31" s="7">
        <f t="shared" si="9"/>
        <v>0</v>
      </c>
      <c r="Q31" s="18">
        <f t="shared" si="10"/>
        <v>-1</v>
      </c>
    </row>
    <row r="32" spans="2:18" ht="24" customHeight="1" thickBot="1" x14ac:dyDescent="0.3">
      <c r="B32" s="14" t="s">
        <v>19</v>
      </c>
      <c r="C32" s="7">
        <v>230</v>
      </c>
      <c r="D32" s="7">
        <v>0</v>
      </c>
      <c r="E32" s="7">
        <v>230</v>
      </c>
      <c r="F32" s="7">
        <v>0</v>
      </c>
      <c r="G32" s="7">
        <v>230</v>
      </c>
      <c r="H32" s="7">
        <v>0</v>
      </c>
      <c r="I32" s="7">
        <v>230</v>
      </c>
      <c r="J32" s="7">
        <v>0</v>
      </c>
      <c r="K32" s="7">
        <v>230</v>
      </c>
      <c r="L32" s="7">
        <v>0</v>
      </c>
      <c r="M32" s="7">
        <v>230</v>
      </c>
      <c r="N32" s="7">
        <v>0</v>
      </c>
      <c r="O32" s="7">
        <f t="shared" si="8"/>
        <v>1380</v>
      </c>
      <c r="P32" s="7">
        <f t="shared" si="9"/>
        <v>0</v>
      </c>
      <c r="Q32" s="18">
        <f t="shared" si="10"/>
        <v>-1</v>
      </c>
    </row>
    <row r="33" spans="2:20" ht="39.75" customHeight="1" thickBot="1" x14ac:dyDescent="0.3">
      <c r="B33" s="3" t="s">
        <v>21</v>
      </c>
      <c r="C33" s="4">
        <v>90</v>
      </c>
      <c r="D33" s="4">
        <v>72</v>
      </c>
      <c r="E33" s="4">
        <v>90</v>
      </c>
      <c r="F33" s="4">
        <v>94</v>
      </c>
      <c r="G33" s="4">
        <v>90</v>
      </c>
      <c r="H33" s="4">
        <v>87</v>
      </c>
      <c r="I33" s="4">
        <v>90</v>
      </c>
      <c r="J33" s="4">
        <v>84</v>
      </c>
      <c r="K33" s="4">
        <v>90</v>
      </c>
      <c r="L33" s="4">
        <v>80</v>
      </c>
      <c r="M33" s="4">
        <v>90</v>
      </c>
      <c r="N33" s="4">
        <v>86</v>
      </c>
      <c r="O33" s="7">
        <f t="shared" si="8"/>
        <v>540</v>
      </c>
      <c r="P33" s="7">
        <f t="shared" si="9"/>
        <v>503</v>
      </c>
      <c r="Q33" s="18">
        <f t="shared" si="10"/>
        <v>-6.8518518518518534E-2</v>
      </c>
    </row>
    <row r="34" spans="2:20" ht="47.25" customHeight="1" thickBot="1" x14ac:dyDescent="0.3">
      <c r="B34" s="3" t="s">
        <v>22</v>
      </c>
      <c r="C34" s="4">
        <v>480</v>
      </c>
      <c r="D34" s="4">
        <v>405</v>
      </c>
      <c r="E34" s="4">
        <v>480</v>
      </c>
      <c r="F34" s="4">
        <v>190</v>
      </c>
      <c r="G34" s="4">
        <v>480</v>
      </c>
      <c r="H34" s="4">
        <v>321</v>
      </c>
      <c r="I34" s="4">
        <v>480</v>
      </c>
      <c r="J34" s="4">
        <v>277</v>
      </c>
      <c r="K34" s="4">
        <v>480</v>
      </c>
      <c r="L34" s="4">
        <v>247</v>
      </c>
      <c r="M34" s="4">
        <v>480</v>
      </c>
      <c r="N34" s="4">
        <v>295</v>
      </c>
      <c r="O34" s="7">
        <f t="shared" si="8"/>
        <v>2880</v>
      </c>
      <c r="P34" s="7">
        <f t="shared" si="9"/>
        <v>1735</v>
      </c>
      <c r="Q34" s="18">
        <f t="shared" si="10"/>
        <v>-0.39756944444444442</v>
      </c>
    </row>
    <row r="35" spans="2:20" ht="24" customHeight="1" thickBot="1" x14ac:dyDescent="0.3">
      <c r="B35" s="3" t="s">
        <v>23</v>
      </c>
      <c r="C35" s="4">
        <v>135</v>
      </c>
      <c r="D35" s="4">
        <v>109</v>
      </c>
      <c r="E35" s="4">
        <v>135</v>
      </c>
      <c r="F35" s="4">
        <v>99</v>
      </c>
      <c r="G35" s="4">
        <v>135</v>
      </c>
      <c r="H35" s="4">
        <v>124</v>
      </c>
      <c r="I35" s="4">
        <v>135</v>
      </c>
      <c r="J35" s="4">
        <v>124</v>
      </c>
      <c r="K35" s="4">
        <v>135</v>
      </c>
      <c r="L35" s="4">
        <v>145</v>
      </c>
      <c r="M35" s="4">
        <v>135</v>
      </c>
      <c r="N35" s="4">
        <v>131</v>
      </c>
      <c r="O35" s="7">
        <f t="shared" si="8"/>
        <v>810</v>
      </c>
      <c r="P35" s="7">
        <f t="shared" si="9"/>
        <v>732</v>
      </c>
      <c r="Q35" s="18">
        <f t="shared" si="10"/>
        <v>-9.6296296296296324E-2</v>
      </c>
    </row>
    <row r="36" spans="2:20" ht="24" customHeight="1" thickBot="1" x14ac:dyDescent="0.3">
      <c r="B36" s="3" t="s">
        <v>24</v>
      </c>
      <c r="C36" s="4">
        <v>5</v>
      </c>
      <c r="D36" s="4">
        <v>4</v>
      </c>
      <c r="E36" s="4">
        <v>5</v>
      </c>
      <c r="F36" s="4">
        <v>3</v>
      </c>
      <c r="G36" s="4">
        <v>5</v>
      </c>
      <c r="H36" s="4">
        <v>7</v>
      </c>
      <c r="I36" s="4">
        <v>5</v>
      </c>
      <c r="J36" s="4">
        <v>4</v>
      </c>
      <c r="K36" s="4">
        <v>5</v>
      </c>
      <c r="L36" s="4">
        <v>4</v>
      </c>
      <c r="M36" s="4">
        <v>5</v>
      </c>
      <c r="N36" s="4">
        <v>8</v>
      </c>
      <c r="O36" s="7">
        <f t="shared" si="8"/>
        <v>30</v>
      </c>
      <c r="P36" s="7">
        <f t="shared" si="9"/>
        <v>30</v>
      </c>
      <c r="Q36" s="18">
        <f t="shared" si="10"/>
        <v>0</v>
      </c>
      <c r="T36" s="19"/>
    </row>
    <row r="37" spans="2:20" ht="36.75" customHeight="1" thickBot="1" x14ac:dyDescent="0.3">
      <c r="B37" s="14" t="s">
        <v>10</v>
      </c>
      <c r="C37" s="7">
        <v>710</v>
      </c>
      <c r="D37" s="7">
        <v>590</v>
      </c>
      <c r="E37" s="7">
        <v>710</v>
      </c>
      <c r="F37" s="7">
        <v>390</v>
      </c>
      <c r="G37" s="7">
        <v>710</v>
      </c>
      <c r="H37" s="7">
        <v>541</v>
      </c>
      <c r="I37" s="7">
        <v>710</v>
      </c>
      <c r="J37" s="7">
        <v>490</v>
      </c>
      <c r="K37" s="7">
        <v>710</v>
      </c>
      <c r="L37" s="7">
        <v>480</v>
      </c>
      <c r="M37" s="7">
        <v>710</v>
      </c>
      <c r="N37" s="7">
        <v>521</v>
      </c>
      <c r="O37" s="7">
        <f t="shared" si="8"/>
        <v>4260</v>
      </c>
      <c r="P37" s="7">
        <f t="shared" si="9"/>
        <v>3012</v>
      </c>
      <c r="Q37" s="18">
        <f t="shared" si="10"/>
        <v>-0.29295774647887329</v>
      </c>
    </row>
    <row r="38" spans="2:20" ht="24" customHeight="1" thickBot="1" x14ac:dyDescent="0.3">
      <c r="B38" s="3" t="s">
        <v>2</v>
      </c>
      <c r="C38" s="6">
        <v>1542</v>
      </c>
      <c r="D38" s="6">
        <v>1579</v>
      </c>
      <c r="E38" s="6">
        <v>1542</v>
      </c>
      <c r="F38" s="6">
        <v>1384</v>
      </c>
      <c r="G38" s="6">
        <v>1542</v>
      </c>
      <c r="H38" s="6">
        <v>1574</v>
      </c>
      <c r="I38" s="6">
        <v>1542</v>
      </c>
      <c r="J38" s="6">
        <v>1500</v>
      </c>
      <c r="K38" s="6">
        <v>1542</v>
      </c>
      <c r="L38" s="6">
        <v>1422</v>
      </c>
      <c r="M38" s="6">
        <v>1542</v>
      </c>
      <c r="N38" s="6">
        <v>1420</v>
      </c>
      <c r="O38" s="6">
        <v>7710</v>
      </c>
      <c r="P38" s="6">
        <v>8879</v>
      </c>
      <c r="Q38" s="18">
        <v>-4.0300000000000002E-2</v>
      </c>
      <c r="S38" s="19"/>
    </row>
    <row r="39" spans="2:20" ht="24" customHeight="1" x14ac:dyDescent="0.25">
      <c r="B39" s="28" t="s">
        <v>11</v>
      </c>
      <c r="C39" s="28"/>
      <c r="D39" s="28"/>
      <c r="E39" s="16"/>
      <c r="F39" s="16"/>
      <c r="G39" s="16"/>
      <c r="H39" s="16"/>
      <c r="I39" s="16"/>
      <c r="J39" s="16"/>
      <c r="K39" s="16"/>
      <c r="L39" s="16"/>
      <c r="M39" s="16"/>
      <c r="N39" s="16"/>
    </row>
    <row r="40" spans="2:20" ht="24" customHeight="1" x14ac:dyDescent="0.25">
      <c r="B40" s="2"/>
    </row>
    <row r="41" spans="2:20" ht="24" customHeight="1" x14ac:dyDescent="0.25">
      <c r="B41" s="11"/>
    </row>
    <row r="42" spans="2:20" ht="24" customHeight="1" x14ac:dyDescent="0.25">
      <c r="B42" s="2"/>
    </row>
    <row r="43" spans="2:20" ht="24" customHeight="1" x14ac:dyDescent="0.25">
      <c r="B43" s="2"/>
    </row>
    <row r="44" spans="2:20" ht="24" customHeight="1" x14ac:dyDescent="0.25">
      <c r="B44" s="2"/>
    </row>
    <row r="45" spans="2:20" ht="24" customHeight="1" x14ac:dyDescent="0.25">
      <c r="B45" s="2"/>
    </row>
    <row r="46" spans="2:20" ht="24" customHeight="1" x14ac:dyDescent="0.25">
      <c r="B46" s="2"/>
    </row>
    <row r="47" spans="2:20" ht="24" customHeight="1" x14ac:dyDescent="0.25">
      <c r="B47" s="2"/>
    </row>
    <row r="48" spans="2:20" ht="24" customHeight="1" x14ac:dyDescent="0.25">
      <c r="B48" s="2"/>
    </row>
    <row r="49" spans="2:2" ht="24" customHeight="1" x14ac:dyDescent="0.25">
      <c r="B49" s="2"/>
    </row>
    <row r="50" spans="2:2" ht="24" customHeight="1" x14ac:dyDescent="0.25">
      <c r="B50" s="2"/>
    </row>
    <row r="51" spans="2:2" ht="24" customHeight="1" x14ac:dyDescent="0.25">
      <c r="B51" s="2"/>
    </row>
    <row r="52" spans="2:2" ht="24" customHeight="1" x14ac:dyDescent="0.25">
      <c r="B52" s="2"/>
    </row>
    <row r="53" spans="2:2" ht="24" customHeight="1" x14ac:dyDescent="0.25">
      <c r="B53" s="2"/>
    </row>
    <row r="54" spans="2:2" ht="24" customHeight="1" x14ac:dyDescent="0.25">
      <c r="B54" s="2"/>
    </row>
    <row r="55" spans="2:2" ht="24" customHeight="1" x14ac:dyDescent="0.25">
      <c r="B55" s="2"/>
    </row>
    <row r="56" spans="2:2" ht="24" customHeight="1" x14ac:dyDescent="0.25">
      <c r="B56" s="2"/>
    </row>
    <row r="57" spans="2:2" ht="24" customHeight="1" x14ac:dyDescent="0.25">
      <c r="B57" s="2"/>
    </row>
    <row r="59" spans="2:2" ht="24" customHeight="1" x14ac:dyDescent="0.25">
      <c r="B59" s="10"/>
    </row>
  </sheetData>
  <mergeCells count="29">
    <mergeCell ref="I7:J7"/>
    <mergeCell ref="I15:J15"/>
    <mergeCell ref="I23:J23"/>
    <mergeCell ref="B39:D39"/>
    <mergeCell ref="C23:D23"/>
    <mergeCell ref="B22:Q22"/>
    <mergeCell ref="E23:F23"/>
    <mergeCell ref="O23:Q23"/>
    <mergeCell ref="K15:L15"/>
    <mergeCell ref="K23:L23"/>
    <mergeCell ref="K7:L7"/>
    <mergeCell ref="M15:N15"/>
    <mergeCell ref="M23:N23"/>
    <mergeCell ref="B4:W4"/>
    <mergeCell ref="G7:H7"/>
    <mergeCell ref="G15:H15"/>
    <mergeCell ref="G23:H23"/>
    <mergeCell ref="B23:B24"/>
    <mergeCell ref="B15:B16"/>
    <mergeCell ref="B5:D5"/>
    <mergeCell ref="B14:Q14"/>
    <mergeCell ref="E7:F7"/>
    <mergeCell ref="C7:D7"/>
    <mergeCell ref="O7:Q7"/>
    <mergeCell ref="B7:B8"/>
    <mergeCell ref="O15:Q15"/>
    <mergeCell ref="C15:D15"/>
    <mergeCell ref="E15:F15"/>
    <mergeCell ref="M7:N7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scale="46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Atividades e Resultados</vt:lpstr>
      <vt:lpstr>'Atividades e Resultados'!Area_de_impressao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Priscila Ludovico</cp:lastModifiedBy>
  <cp:lastPrinted>2024-04-30T19:02:19Z</cp:lastPrinted>
  <dcterms:created xsi:type="dcterms:W3CDTF">2020-12-14T19:05:34Z</dcterms:created>
  <dcterms:modified xsi:type="dcterms:W3CDTF">2026-07-14T18:52:53Z</dcterms:modified>
</cp:coreProperties>
</file>