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8.24.3\diretoria administrativa\1.Administração HED\48.SITE\2026\9.Setembro\Ambulatorial\"/>
    </mc:Choice>
  </mc:AlternateContent>
  <xr:revisionPtr revIDLastSave="0" documentId="13_ncr:1_{D98EBB25-30EB-4F91-9923-2B48AEC07E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tividades e Resultados" sheetId="2" r:id="rId1"/>
  </sheets>
  <definedNames>
    <definedName name="_xlnm.Print_Area" localSheetId="0">'Atividades e Resultados'!$A$1:$AC$39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V38" i="2" l="1"/>
  <c r="W38" i="2" s="1"/>
  <c r="V37" i="2"/>
  <c r="V36" i="2"/>
  <c r="V35" i="2"/>
  <c r="V34" i="2"/>
  <c r="V33" i="2"/>
  <c r="V32" i="2"/>
  <c r="V31" i="2"/>
  <c r="V30" i="2"/>
  <c r="V29" i="2"/>
  <c r="V28" i="2"/>
  <c r="V27" i="2"/>
  <c r="V26" i="2"/>
  <c r="V25" i="2"/>
  <c r="U38" i="2"/>
  <c r="U37" i="2"/>
  <c r="U36" i="2"/>
  <c r="U35" i="2"/>
  <c r="U34" i="2"/>
  <c r="U33" i="2"/>
  <c r="U32" i="2"/>
  <c r="U31" i="2"/>
  <c r="U30" i="2"/>
  <c r="U29" i="2"/>
  <c r="U28" i="2"/>
  <c r="U27" i="2"/>
  <c r="U26" i="2"/>
  <c r="U25" i="2"/>
  <c r="V19" i="2"/>
  <c r="V18" i="2"/>
  <c r="V17" i="2"/>
  <c r="U19" i="2"/>
  <c r="U18" i="2"/>
  <c r="U17" i="2"/>
  <c r="T20" i="2"/>
  <c r="V11" i="2"/>
  <c r="V10" i="2"/>
  <c r="V9" i="2"/>
  <c r="U11" i="2"/>
  <c r="U10" i="2"/>
  <c r="U9" i="2"/>
  <c r="T12" i="2"/>
  <c r="S20" i="2"/>
  <c r="S12" i="2"/>
  <c r="R20" i="2"/>
  <c r="R12" i="2"/>
  <c r="Q20" i="2"/>
  <c r="Q12" i="2"/>
  <c r="P20" i="2"/>
  <c r="P12" i="2"/>
  <c r="O12" i="2"/>
  <c r="O20" i="2"/>
  <c r="N20" i="2"/>
  <c r="M20" i="2"/>
  <c r="N12" i="2"/>
  <c r="M12" i="2"/>
  <c r="L20" i="2"/>
  <c r="L12" i="2"/>
  <c r="K20" i="2"/>
  <c r="J28" i="2"/>
  <c r="J20" i="2"/>
  <c r="J12" i="2"/>
  <c r="F20" i="2"/>
  <c r="D20" i="2"/>
  <c r="D12" i="2"/>
  <c r="F12" i="2"/>
  <c r="U12" i="2" l="1"/>
  <c r="W18" i="2"/>
  <c r="W19" i="2"/>
  <c r="W28" i="2"/>
  <c r="U20" i="2"/>
  <c r="V20" i="2"/>
  <c r="V12" i="2"/>
  <c r="W25" i="2"/>
  <c r="W26" i="2"/>
  <c r="W29" i="2"/>
  <c r="W11" i="2"/>
  <c r="W27" i="2"/>
  <c r="W31" i="2"/>
  <c r="W36" i="2"/>
  <c r="W30" i="2"/>
  <c r="W32" i="2"/>
  <c r="W33" i="2"/>
  <c r="W34" i="2"/>
  <c r="W35" i="2"/>
  <c r="W9" i="2"/>
  <c r="W37" i="2"/>
  <c r="W17" i="2"/>
  <c r="W10" i="2"/>
  <c r="W20" i="2" l="1"/>
  <c r="W12" i="2"/>
</calcChain>
</file>

<file path=xl/sharedStrings.xml><?xml version="1.0" encoding="utf-8"?>
<sst xmlns="http://schemas.openxmlformats.org/spreadsheetml/2006/main" count="121" uniqueCount="35">
  <si>
    <t> 271 - Consultas Médicas </t>
  </si>
  <si>
    <t>Janeiro</t>
  </si>
  <si>
    <t>Total</t>
  </si>
  <si>
    <t>Cont.</t>
  </si>
  <si>
    <t>Real.</t>
  </si>
  <si>
    <t>%</t>
  </si>
  <si>
    <t>Primeiras Consultas Rede</t>
  </si>
  <si>
    <t>Interconsultas</t>
  </si>
  <si>
    <t>Consultas Subseqüentes</t>
  </si>
  <si>
    <t>Procedimentos Terapêuticos (sessões)</t>
  </si>
  <si>
    <t>Métodos Diagnósticos em Especialidades</t>
  </si>
  <si>
    <t>Fonte: http://www.gestao.saude.sp.gov.br</t>
  </si>
  <si>
    <t>526 - Consultas Não Médicas/Procedimentos Terapêuticos Não Médicos </t>
  </si>
  <si>
    <t>680 - SADT Externo </t>
  </si>
  <si>
    <t>Ecocardiografia</t>
  </si>
  <si>
    <t>Ultrassonografia com Doppler</t>
  </si>
  <si>
    <t>Outras Ultrassonografias</t>
  </si>
  <si>
    <t>Ultra-Sonografia</t>
  </si>
  <si>
    <t>Tomografia Computadorizada</t>
  </si>
  <si>
    <t>Ressonância Magnética</t>
  </si>
  <si>
    <t>Ressonância Magnética com Sedação</t>
  </si>
  <si>
    <t>Diagnóstico em Cardiologia (Exceto Cateterismo Cardíaco)</t>
  </si>
  <si>
    <t>Diagnóstico em Otorrinolaringologia/Fonoaudiologia</t>
  </si>
  <si>
    <t>Diagnóstico em Pneumologia</t>
  </si>
  <si>
    <t>Diagnóstico em Urologia</t>
  </si>
  <si>
    <t>HOSPITAL ESTADUAL DE DIADEMA GOVERNADOR ORESTES QUÉRCIA</t>
  </si>
  <si>
    <t xml:space="preserve"> </t>
  </si>
  <si>
    <t>Fevereiro</t>
  </si>
  <si>
    <t>Março</t>
  </si>
  <si>
    <t>Abril</t>
  </si>
  <si>
    <t>Maio</t>
  </si>
  <si>
    <t>Junho</t>
  </si>
  <si>
    <t>Julho</t>
  </si>
  <si>
    <t>Agosto</t>
  </si>
  <si>
    <t>Setembro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</si>
</sst>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696969"/>
      <name val="Verdana"/>
      <family val="2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medium">
        <color rgb="FFCFCFCF"/>
      </bottom>
      <diagonal/>
    </border>
    <border>
      <left/>
      <right/>
      <top style="medium">
        <color rgb="FFCFCFCF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10" xfId="0" applyFont="1" applyBorder="1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horizontal="center" wrapText="1"/>
    </xf>
    <xf numFmtId="3" fontId="0" fillId="0" borderId="11" xfId="0" applyNumberFormat="1" applyBorder="1" applyAlignment="1">
      <alignment horizontal="center" wrapText="1"/>
    </xf>
    <xf numFmtId="3" fontId="16" fillId="0" borderId="11" xfId="0" applyNumberFormat="1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16" fillId="0" borderId="0" xfId="0" applyFont="1" applyAlignment="1">
      <alignment vertical="center" wrapText="1"/>
    </xf>
    <xf numFmtId="3" fontId="0" fillId="0" borderId="0" xfId="0" applyNumberFormat="1" applyAlignment="1">
      <alignment horizontal="center" wrapText="1"/>
    </xf>
    <xf numFmtId="0" fontId="16" fillId="0" borderId="0" xfId="0" applyFont="1" applyAlignment="1">
      <alignment horizontal="center" wrapText="1"/>
    </xf>
    <xf numFmtId="0" fontId="16" fillId="0" borderId="11" xfId="0" applyFont="1" applyBorder="1" applyAlignment="1">
      <alignment wrapText="1"/>
    </xf>
    <xf numFmtId="0" fontId="0" fillId="0" borderId="0" xfId="0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10" fontId="0" fillId="0" borderId="0" xfId="0" applyNumberFormat="1"/>
    <xf numFmtId="10" fontId="16" fillId="0" borderId="11" xfId="0" applyNumberFormat="1" applyFont="1" applyBorder="1" applyAlignment="1">
      <alignment horizontal="center" wrapText="1"/>
    </xf>
    <xf numFmtId="3" fontId="0" fillId="0" borderId="0" xfId="0" applyNumberFormat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8" fillId="0" borderId="17" xfId="0" applyFont="1" applyBorder="1" applyAlignment="1">
      <alignment wrapText="1"/>
    </xf>
    <xf numFmtId="0" fontId="16" fillId="0" borderId="16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0" xfId="0" applyAlignment="1">
      <alignment horizont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204790</xdr:colOff>
      <xdr:row>0</xdr:row>
      <xdr:rowOff>188119</xdr:rowOff>
    </xdr:from>
    <xdr:to>
      <xdr:col>28</xdr:col>
      <xdr:colOff>305993</xdr:colOff>
      <xdr:row>2</xdr:row>
      <xdr:rowOff>235744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861DCE35-03EC-4CAB-8424-02A62BB27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7634" y="188119"/>
          <a:ext cx="708422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35719</xdr:colOff>
      <xdr:row>0</xdr:row>
      <xdr:rowOff>107156</xdr:rowOff>
    </xdr:from>
    <xdr:to>
      <xdr:col>1</xdr:col>
      <xdr:colOff>1092994</xdr:colOff>
      <xdr:row>2</xdr:row>
      <xdr:rowOff>221456</xdr:rowOff>
    </xdr:to>
    <xdr:pic>
      <xdr:nvPicPr>
        <xdr:cNvPr id="3" name="Imagem 2" descr="Secretaria da Educação do Estado de São Paulo | Período Eleitoral">
          <a:extLst>
            <a:ext uri="{FF2B5EF4-FFF2-40B4-BE49-F238E27FC236}">
              <a16:creationId xmlns:a16="http://schemas.microsoft.com/office/drawing/2014/main" id="{7D7F2B8C-DFDD-4DEF-93BE-94A9C637972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938" y="107156"/>
          <a:ext cx="105727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AO59"/>
  <sheetViews>
    <sheetView showGridLines="0" tabSelected="1" view="pageBreakPreview" topLeftCell="B1" zoomScale="80" zoomScaleNormal="100" zoomScaleSheetLayoutView="80" workbookViewId="0">
      <selection activeCell="V39" sqref="V39"/>
    </sheetView>
  </sheetViews>
  <sheetFormatPr defaultRowHeight="24" customHeight="1" x14ac:dyDescent="0.25"/>
  <cols>
    <col min="2" max="2" width="40.7109375" customWidth="1"/>
    <col min="3" max="22" width="7.7109375" style="8" customWidth="1"/>
    <col min="23" max="23" width="9.42578125" style="8" bestFit="1" customWidth="1"/>
    <col min="29" max="29" width="7.7109375" customWidth="1"/>
    <col min="30" max="30" width="0.5703125" customWidth="1"/>
  </cols>
  <sheetData>
    <row r="4" spans="2:41" ht="24" customHeight="1" x14ac:dyDescent="0.35">
      <c r="B4" s="25" t="s">
        <v>25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</row>
    <row r="5" spans="2:41" ht="24" customHeight="1" thickBot="1" x14ac:dyDescent="0.3">
      <c r="B5" s="28"/>
      <c r="C5" s="28"/>
      <c r="D5" s="28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2:41" ht="24" customHeight="1" thickBot="1" x14ac:dyDescent="0.3">
      <c r="B6" s="1" t="s">
        <v>0</v>
      </c>
    </row>
    <row r="7" spans="2:41" ht="24" customHeight="1" thickBot="1" x14ac:dyDescent="0.3">
      <c r="B7" s="26"/>
      <c r="C7" s="20" t="s">
        <v>1</v>
      </c>
      <c r="D7" s="21"/>
      <c r="E7" s="20" t="s">
        <v>27</v>
      </c>
      <c r="F7" s="21"/>
      <c r="G7" s="20" t="s">
        <v>28</v>
      </c>
      <c r="H7" s="21"/>
      <c r="I7" s="20" t="s">
        <v>29</v>
      </c>
      <c r="J7" s="21"/>
      <c r="K7" s="20" t="s">
        <v>30</v>
      </c>
      <c r="L7" s="21"/>
      <c r="M7" s="20" t="s">
        <v>31</v>
      </c>
      <c r="N7" s="21"/>
      <c r="O7" s="20" t="s">
        <v>32</v>
      </c>
      <c r="P7" s="21"/>
      <c r="Q7" s="20" t="s">
        <v>33</v>
      </c>
      <c r="R7" s="21"/>
      <c r="S7" s="20" t="s">
        <v>34</v>
      </c>
      <c r="T7" s="21"/>
      <c r="U7" s="20" t="s">
        <v>2</v>
      </c>
      <c r="V7" s="24"/>
      <c r="W7" s="21"/>
    </row>
    <row r="8" spans="2:41" ht="24" customHeight="1" thickBot="1" x14ac:dyDescent="0.3">
      <c r="B8" s="27"/>
      <c r="C8" s="9" t="s">
        <v>3</v>
      </c>
      <c r="D8" s="9" t="s">
        <v>4</v>
      </c>
      <c r="E8" s="9" t="s">
        <v>3</v>
      </c>
      <c r="F8" s="9" t="s">
        <v>4</v>
      </c>
      <c r="G8" s="9" t="s">
        <v>3</v>
      </c>
      <c r="H8" s="9" t="s">
        <v>4</v>
      </c>
      <c r="I8" s="9" t="s">
        <v>3</v>
      </c>
      <c r="J8" s="9" t="s">
        <v>4</v>
      </c>
      <c r="K8" s="9" t="s">
        <v>3</v>
      </c>
      <c r="L8" s="9" t="s">
        <v>4</v>
      </c>
      <c r="M8" s="9" t="s">
        <v>3</v>
      </c>
      <c r="N8" s="9" t="s">
        <v>4</v>
      </c>
      <c r="O8" s="9" t="s">
        <v>3</v>
      </c>
      <c r="P8" s="9" t="s">
        <v>4</v>
      </c>
      <c r="Q8" s="9" t="s">
        <v>3</v>
      </c>
      <c r="R8" s="9" t="s">
        <v>4</v>
      </c>
      <c r="S8" s="9" t="s">
        <v>3</v>
      </c>
      <c r="T8" s="9" t="s">
        <v>4</v>
      </c>
      <c r="U8" s="9" t="s">
        <v>3</v>
      </c>
      <c r="V8" s="9" t="s">
        <v>4</v>
      </c>
      <c r="W8" s="9" t="s">
        <v>5</v>
      </c>
      <c r="AO8" t="s">
        <v>26</v>
      </c>
    </row>
    <row r="9" spans="2:41" ht="24" customHeight="1" thickBot="1" x14ac:dyDescent="0.3">
      <c r="B9" s="3" t="s">
        <v>6</v>
      </c>
      <c r="C9" s="7">
        <v>750</v>
      </c>
      <c r="D9" s="4">
        <v>633</v>
      </c>
      <c r="E9" s="7">
        <v>750</v>
      </c>
      <c r="F9" s="4">
        <v>720</v>
      </c>
      <c r="G9" s="7">
        <v>750</v>
      </c>
      <c r="H9" s="4">
        <v>736</v>
      </c>
      <c r="I9" s="7">
        <v>750</v>
      </c>
      <c r="J9" s="4">
        <v>605</v>
      </c>
      <c r="K9" s="7">
        <v>750</v>
      </c>
      <c r="L9" s="4">
        <v>604</v>
      </c>
      <c r="M9" s="7">
        <v>750</v>
      </c>
      <c r="N9" s="4">
        <v>662</v>
      </c>
      <c r="O9" s="7">
        <v>750</v>
      </c>
      <c r="P9" s="4">
        <v>856</v>
      </c>
      <c r="Q9" s="7">
        <v>750</v>
      </c>
      <c r="R9" s="4">
        <v>739</v>
      </c>
      <c r="S9" s="7">
        <v>750</v>
      </c>
      <c r="T9" s="4">
        <v>827</v>
      </c>
      <c r="U9" s="7">
        <f>C9+E9+G9+I9+K9+M9+O9+Q9+S9</f>
        <v>6750</v>
      </c>
      <c r="V9" s="7">
        <f>D9+F9+H9+J9+L9+N9+P9+R9+T9</f>
        <v>6382</v>
      </c>
      <c r="W9" s="18">
        <f>V9/U9-100%</f>
        <v>-5.4518518518518522E-2</v>
      </c>
    </row>
    <row r="10" spans="2:41" ht="24" customHeight="1" thickBot="1" x14ac:dyDescent="0.3">
      <c r="B10" s="3" t="s">
        <v>7</v>
      </c>
      <c r="C10" s="7">
        <v>525</v>
      </c>
      <c r="D10" s="4">
        <v>474</v>
      </c>
      <c r="E10" s="7">
        <v>525</v>
      </c>
      <c r="F10" s="4">
        <v>382</v>
      </c>
      <c r="G10" s="7">
        <v>525</v>
      </c>
      <c r="H10" s="4">
        <v>608</v>
      </c>
      <c r="I10" s="7">
        <v>525</v>
      </c>
      <c r="J10" s="4">
        <v>369</v>
      </c>
      <c r="K10" s="7">
        <v>525</v>
      </c>
      <c r="L10" s="4">
        <v>525</v>
      </c>
      <c r="M10" s="7">
        <v>525</v>
      </c>
      <c r="N10" s="4">
        <v>443</v>
      </c>
      <c r="O10" s="7">
        <v>525</v>
      </c>
      <c r="P10" s="4">
        <v>592</v>
      </c>
      <c r="Q10" s="7">
        <v>525</v>
      </c>
      <c r="R10" s="4">
        <v>545</v>
      </c>
      <c r="S10" s="7">
        <v>525</v>
      </c>
      <c r="T10" s="4">
        <v>524</v>
      </c>
      <c r="U10" s="7">
        <f t="shared" ref="U10:U11" si="0">C10+E10+G10+I10+K10+M10+O10+Q10+S10</f>
        <v>4725</v>
      </c>
      <c r="V10" s="7">
        <f t="shared" ref="V10:V11" si="1">D10+F10+H10+J10+L10+N10+P10+R10+T10</f>
        <v>4462</v>
      </c>
      <c r="W10" s="18">
        <f>V10/U10-100%</f>
        <v>-5.5661375661375634E-2</v>
      </c>
    </row>
    <row r="11" spans="2:41" ht="24" customHeight="1" thickBot="1" x14ac:dyDescent="0.3">
      <c r="B11" s="3" t="s">
        <v>8</v>
      </c>
      <c r="C11" s="6">
        <v>3500</v>
      </c>
      <c r="D11" s="5">
        <v>3112</v>
      </c>
      <c r="E11" s="6">
        <v>3500</v>
      </c>
      <c r="F11" s="5">
        <v>3315</v>
      </c>
      <c r="G11" s="6">
        <v>3500</v>
      </c>
      <c r="H11" s="5">
        <v>3809</v>
      </c>
      <c r="I11" s="6">
        <v>3500</v>
      </c>
      <c r="J11" s="5">
        <v>3241</v>
      </c>
      <c r="K11" s="6">
        <v>3500</v>
      </c>
      <c r="L11" s="5">
        <v>3263</v>
      </c>
      <c r="M11" s="6">
        <v>3500</v>
      </c>
      <c r="N11" s="5">
        <v>3493</v>
      </c>
      <c r="O11" s="6">
        <v>3500</v>
      </c>
      <c r="P11" s="5">
        <v>3582</v>
      </c>
      <c r="Q11" s="6">
        <v>3500</v>
      </c>
      <c r="R11" s="5">
        <v>3588</v>
      </c>
      <c r="S11" s="6">
        <v>3500</v>
      </c>
      <c r="T11" s="5">
        <v>3446</v>
      </c>
      <c r="U11" s="7">
        <f t="shared" si="0"/>
        <v>31500</v>
      </c>
      <c r="V11" s="7">
        <f t="shared" si="1"/>
        <v>30849</v>
      </c>
      <c r="W11" s="18">
        <f>V11/U11-100%</f>
        <v>-2.0666666666666722E-2</v>
      </c>
    </row>
    <row r="12" spans="2:41" ht="24" customHeight="1" thickBot="1" x14ac:dyDescent="0.3">
      <c r="B12" s="3" t="s">
        <v>2</v>
      </c>
      <c r="C12" s="6">
        <v>4775</v>
      </c>
      <c r="D12" s="6">
        <f>SUM(D9:D11)</f>
        <v>4219</v>
      </c>
      <c r="E12" s="6">
        <v>4775</v>
      </c>
      <c r="F12" s="6">
        <f>SUM(F9:F11)</f>
        <v>4417</v>
      </c>
      <c r="G12" s="6">
        <v>4775</v>
      </c>
      <c r="H12" s="6">
        <v>5153</v>
      </c>
      <c r="I12" s="6">
        <v>4775</v>
      </c>
      <c r="J12" s="6">
        <f>SUM(J9:J11)</f>
        <v>4215</v>
      </c>
      <c r="K12" s="6">
        <v>4775</v>
      </c>
      <c r="L12" s="6">
        <f t="shared" ref="L12:V12" si="2">SUM(L9:L11)</f>
        <v>4392</v>
      </c>
      <c r="M12" s="6">
        <f t="shared" si="2"/>
        <v>4775</v>
      </c>
      <c r="N12" s="6">
        <f t="shared" si="2"/>
        <v>4598</v>
      </c>
      <c r="O12" s="6">
        <f t="shared" si="2"/>
        <v>4775</v>
      </c>
      <c r="P12" s="6">
        <f t="shared" si="2"/>
        <v>5030</v>
      </c>
      <c r="Q12" s="6">
        <f t="shared" si="2"/>
        <v>4775</v>
      </c>
      <c r="R12" s="6">
        <f>SUM(R9:R11)</f>
        <v>4872</v>
      </c>
      <c r="S12" s="6">
        <f t="shared" ref="S12" si="3">SUM(S9:S11)</f>
        <v>4775</v>
      </c>
      <c r="T12" s="6">
        <f>SUM(T9:T11)</f>
        <v>4797</v>
      </c>
      <c r="U12" s="7">
        <f t="shared" si="2"/>
        <v>42975</v>
      </c>
      <c r="V12" s="7">
        <f t="shared" si="2"/>
        <v>41693</v>
      </c>
      <c r="W12" s="18">
        <f>V12/U12-100%</f>
        <v>-2.9831297265852208E-2</v>
      </c>
    </row>
    <row r="13" spans="2:41" ht="24" customHeight="1" x14ac:dyDescent="0.25">
      <c r="B13" s="2"/>
      <c r="U13" s="12"/>
      <c r="V13" s="12"/>
      <c r="W13" s="13"/>
    </row>
    <row r="14" spans="2:41" ht="24" customHeight="1" thickBot="1" x14ac:dyDescent="0.3">
      <c r="B14" s="23" t="s">
        <v>12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</row>
    <row r="15" spans="2:41" ht="24" customHeight="1" thickBot="1" x14ac:dyDescent="0.3">
      <c r="B15" s="26"/>
      <c r="C15" s="20" t="s">
        <v>1</v>
      </c>
      <c r="D15" s="21"/>
      <c r="E15" s="20" t="s">
        <v>27</v>
      </c>
      <c r="F15" s="21"/>
      <c r="G15" s="20" t="s">
        <v>28</v>
      </c>
      <c r="H15" s="21"/>
      <c r="I15" s="20" t="s">
        <v>29</v>
      </c>
      <c r="J15" s="21"/>
      <c r="K15" s="20" t="s">
        <v>30</v>
      </c>
      <c r="L15" s="21"/>
      <c r="M15" s="20" t="s">
        <v>31</v>
      </c>
      <c r="N15" s="21"/>
      <c r="O15" s="20" t="s">
        <v>32</v>
      </c>
      <c r="P15" s="21"/>
      <c r="Q15" s="20" t="s">
        <v>33</v>
      </c>
      <c r="R15" s="21"/>
      <c r="S15" s="20" t="s">
        <v>34</v>
      </c>
      <c r="T15" s="21"/>
      <c r="U15" s="20" t="s">
        <v>2</v>
      </c>
      <c r="V15" s="24"/>
      <c r="W15" s="21"/>
    </row>
    <row r="16" spans="2:41" ht="24" customHeight="1" thickBot="1" x14ac:dyDescent="0.3">
      <c r="B16" s="27"/>
      <c r="C16" s="9" t="s">
        <v>3</v>
      </c>
      <c r="D16" s="9" t="s">
        <v>4</v>
      </c>
      <c r="E16" s="9" t="s">
        <v>3</v>
      </c>
      <c r="F16" s="9" t="s">
        <v>4</v>
      </c>
      <c r="G16" s="9" t="s">
        <v>3</v>
      </c>
      <c r="H16" s="9" t="s">
        <v>4</v>
      </c>
      <c r="I16" s="9" t="s">
        <v>3</v>
      </c>
      <c r="J16" s="9" t="s">
        <v>4</v>
      </c>
      <c r="K16" s="9" t="s">
        <v>3</v>
      </c>
      <c r="L16" s="9" t="s">
        <v>4</v>
      </c>
      <c r="M16" s="9" t="s">
        <v>3</v>
      </c>
      <c r="N16" s="9" t="s">
        <v>4</v>
      </c>
      <c r="O16" s="9" t="s">
        <v>3</v>
      </c>
      <c r="P16" s="9" t="s">
        <v>4</v>
      </c>
      <c r="Q16" s="9" t="s">
        <v>3</v>
      </c>
      <c r="R16" s="9" t="s">
        <v>4</v>
      </c>
      <c r="S16" s="9" t="s">
        <v>3</v>
      </c>
      <c r="T16" s="9" t="s">
        <v>4</v>
      </c>
      <c r="U16" s="9" t="s">
        <v>3</v>
      </c>
      <c r="V16" s="9" t="s">
        <v>4</v>
      </c>
      <c r="W16" s="7" t="s">
        <v>5</v>
      </c>
    </row>
    <row r="17" spans="2:24" ht="24" customHeight="1" thickBot="1" x14ac:dyDescent="0.3">
      <c r="B17" s="3" t="s">
        <v>7</v>
      </c>
      <c r="C17" s="7">
        <v>751</v>
      </c>
      <c r="D17" s="4">
        <v>802</v>
      </c>
      <c r="E17" s="7">
        <v>751</v>
      </c>
      <c r="F17" s="4">
        <v>804</v>
      </c>
      <c r="G17" s="7">
        <v>751</v>
      </c>
      <c r="H17" s="4">
        <v>1067</v>
      </c>
      <c r="I17" s="7">
        <v>751</v>
      </c>
      <c r="J17" s="4">
        <v>810</v>
      </c>
      <c r="K17" s="7">
        <v>751</v>
      </c>
      <c r="L17" s="4">
        <v>802</v>
      </c>
      <c r="M17" s="7">
        <v>751</v>
      </c>
      <c r="N17" s="4">
        <v>851</v>
      </c>
      <c r="O17" s="7">
        <v>751</v>
      </c>
      <c r="P17" s="4">
        <v>1099</v>
      </c>
      <c r="Q17" s="7">
        <v>751</v>
      </c>
      <c r="R17" s="4">
        <v>1233</v>
      </c>
      <c r="S17" s="7">
        <v>751</v>
      </c>
      <c r="T17" s="4">
        <v>1175</v>
      </c>
      <c r="U17" s="7">
        <f>C17+E17+G17+I17+K17+M17+O17+Q17+S17</f>
        <v>6759</v>
      </c>
      <c r="V17" s="7">
        <f>D17+F17+H17+J17+L17+N17+P17+R17+T17</f>
        <v>8643</v>
      </c>
      <c r="W17" s="18">
        <f>V17/U17-100%</f>
        <v>0.27873945849977799</v>
      </c>
    </row>
    <row r="18" spans="2:24" ht="24" customHeight="1" thickBot="1" x14ac:dyDescent="0.3">
      <c r="B18" s="3" t="s">
        <v>8</v>
      </c>
      <c r="C18" s="7">
        <v>150</v>
      </c>
      <c r="D18" s="4">
        <v>166</v>
      </c>
      <c r="E18" s="7">
        <v>150</v>
      </c>
      <c r="F18" s="4">
        <v>154</v>
      </c>
      <c r="G18" s="7">
        <v>150</v>
      </c>
      <c r="H18" s="4">
        <v>275</v>
      </c>
      <c r="I18" s="7">
        <v>150</v>
      </c>
      <c r="J18" s="4">
        <v>290</v>
      </c>
      <c r="K18" s="7">
        <v>150</v>
      </c>
      <c r="L18" s="4">
        <v>313</v>
      </c>
      <c r="M18" s="7">
        <v>150</v>
      </c>
      <c r="N18" s="4">
        <v>197</v>
      </c>
      <c r="O18" s="7">
        <v>150</v>
      </c>
      <c r="P18" s="4">
        <v>176</v>
      </c>
      <c r="Q18" s="7">
        <v>150</v>
      </c>
      <c r="R18" s="4">
        <v>224</v>
      </c>
      <c r="S18" s="7">
        <v>150</v>
      </c>
      <c r="T18" s="4">
        <v>203</v>
      </c>
      <c r="U18" s="7">
        <f t="shared" ref="U18:U19" si="4">C18+E18+G18+I18+K18+M18+O18+Q18+S18</f>
        <v>1350</v>
      </c>
      <c r="V18" s="7">
        <f t="shared" ref="V18:V19" si="5">D18+F18+H18+J18+L18+N18+P18+R18+T18</f>
        <v>1998</v>
      </c>
      <c r="W18" s="18">
        <f>V18/U18-100%</f>
        <v>0.48</v>
      </c>
    </row>
    <row r="19" spans="2:24" ht="34.5" customHeight="1" thickBot="1" x14ac:dyDescent="0.3">
      <c r="B19" s="3" t="s">
        <v>9</v>
      </c>
      <c r="C19" s="7">
        <v>751</v>
      </c>
      <c r="D19" s="4">
        <v>862</v>
      </c>
      <c r="E19" s="7">
        <v>751</v>
      </c>
      <c r="F19" s="4">
        <v>860</v>
      </c>
      <c r="G19" s="7">
        <v>751</v>
      </c>
      <c r="H19" s="4">
        <v>1078</v>
      </c>
      <c r="I19" s="7">
        <v>751</v>
      </c>
      <c r="J19" s="4">
        <v>856</v>
      </c>
      <c r="K19" s="7">
        <v>751</v>
      </c>
      <c r="L19" s="4">
        <v>846</v>
      </c>
      <c r="M19" s="7">
        <v>751</v>
      </c>
      <c r="N19" s="4">
        <v>909</v>
      </c>
      <c r="O19" s="7">
        <v>751</v>
      </c>
      <c r="P19" s="4">
        <v>862</v>
      </c>
      <c r="Q19" s="7">
        <v>751</v>
      </c>
      <c r="R19" s="4">
        <v>1197</v>
      </c>
      <c r="S19" s="7">
        <v>751</v>
      </c>
      <c r="T19" s="4">
        <v>1145</v>
      </c>
      <c r="U19" s="7">
        <f t="shared" si="4"/>
        <v>6759</v>
      </c>
      <c r="V19" s="7">
        <f t="shared" si="5"/>
        <v>8615</v>
      </c>
      <c r="W19" s="18">
        <f>V19/U19-100%</f>
        <v>0.27459683385116151</v>
      </c>
    </row>
    <row r="20" spans="2:24" ht="24" customHeight="1" thickBot="1" x14ac:dyDescent="0.3">
      <c r="B20" s="3" t="s">
        <v>2</v>
      </c>
      <c r="C20" s="6">
        <v>1652</v>
      </c>
      <c r="D20" s="6">
        <f>SUM(D17:D19)</f>
        <v>1830</v>
      </c>
      <c r="E20" s="6">
        <v>1652</v>
      </c>
      <c r="F20" s="6">
        <f>SUM(F17:F19)</f>
        <v>1818</v>
      </c>
      <c r="G20" s="6">
        <v>1652</v>
      </c>
      <c r="H20" s="6">
        <v>2420</v>
      </c>
      <c r="I20" s="6">
        <v>1652</v>
      </c>
      <c r="J20" s="6">
        <f t="shared" ref="J20:V20" si="6">SUM(J17:J19)</f>
        <v>1956</v>
      </c>
      <c r="K20" s="6">
        <f t="shared" si="6"/>
        <v>1652</v>
      </c>
      <c r="L20" s="6">
        <f t="shared" si="6"/>
        <v>1961</v>
      </c>
      <c r="M20" s="6">
        <f t="shared" si="6"/>
        <v>1652</v>
      </c>
      <c r="N20" s="6">
        <f t="shared" si="6"/>
        <v>1957</v>
      </c>
      <c r="O20" s="6">
        <f t="shared" ref="O20:Q20" si="7">SUM(O17:O19)</f>
        <v>1652</v>
      </c>
      <c r="P20" s="6">
        <f>SUM(P17:P19)</f>
        <v>2137</v>
      </c>
      <c r="Q20" s="6">
        <f t="shared" si="7"/>
        <v>1652</v>
      </c>
      <c r="R20" s="6">
        <f>SUM(R17:R19)</f>
        <v>2654</v>
      </c>
      <c r="S20" s="6">
        <f t="shared" ref="S20" si="8">SUM(S17:S19)</f>
        <v>1652</v>
      </c>
      <c r="T20" s="6">
        <f>SUM(T17:T19)</f>
        <v>2523</v>
      </c>
      <c r="U20" s="7">
        <f t="shared" si="6"/>
        <v>14868</v>
      </c>
      <c r="V20" s="7">
        <f t="shared" si="6"/>
        <v>19256</v>
      </c>
      <c r="W20" s="18">
        <f>V20/U20-100%</f>
        <v>0.29513048157115951</v>
      </c>
    </row>
    <row r="21" spans="2:24" ht="24" customHeight="1" x14ac:dyDescent="0.25">
      <c r="B21" s="2"/>
    </row>
    <row r="22" spans="2:24" ht="24" customHeight="1" thickBot="1" x14ac:dyDescent="0.3">
      <c r="B22" s="23" t="s">
        <v>13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</row>
    <row r="23" spans="2:24" ht="24" customHeight="1" thickBot="1" x14ac:dyDescent="0.3">
      <c r="B23" s="26"/>
      <c r="C23" s="20" t="s">
        <v>1</v>
      </c>
      <c r="D23" s="21"/>
      <c r="E23" s="20" t="s">
        <v>27</v>
      </c>
      <c r="F23" s="21"/>
      <c r="G23" s="20" t="s">
        <v>28</v>
      </c>
      <c r="H23" s="21"/>
      <c r="I23" s="20" t="s">
        <v>29</v>
      </c>
      <c r="J23" s="21"/>
      <c r="K23" s="20" t="s">
        <v>30</v>
      </c>
      <c r="L23" s="21"/>
      <c r="M23" s="20" t="s">
        <v>31</v>
      </c>
      <c r="N23" s="21"/>
      <c r="O23" s="20" t="s">
        <v>32</v>
      </c>
      <c r="P23" s="21"/>
      <c r="Q23" s="20" t="s">
        <v>33</v>
      </c>
      <c r="R23" s="21"/>
      <c r="S23" s="20" t="s">
        <v>34</v>
      </c>
      <c r="T23" s="21"/>
      <c r="U23" s="20" t="s">
        <v>2</v>
      </c>
      <c r="V23" s="24"/>
      <c r="W23" s="21"/>
    </row>
    <row r="24" spans="2:24" ht="24" customHeight="1" thickBot="1" x14ac:dyDescent="0.3">
      <c r="B24" s="27"/>
      <c r="C24" s="9" t="s">
        <v>3</v>
      </c>
      <c r="D24" s="9" t="s">
        <v>4</v>
      </c>
      <c r="E24" s="9" t="s">
        <v>3</v>
      </c>
      <c r="F24" s="9" t="s">
        <v>4</v>
      </c>
      <c r="G24" s="9" t="s">
        <v>3</v>
      </c>
      <c r="H24" s="9" t="s">
        <v>4</v>
      </c>
      <c r="I24" s="9" t="s">
        <v>3</v>
      </c>
      <c r="J24" s="9" t="s">
        <v>4</v>
      </c>
      <c r="K24" s="9" t="s">
        <v>3</v>
      </c>
      <c r="L24" s="9" t="s">
        <v>4</v>
      </c>
      <c r="M24" s="9" t="s">
        <v>3</v>
      </c>
      <c r="N24" s="9" t="s">
        <v>4</v>
      </c>
      <c r="O24" s="9" t="s">
        <v>3</v>
      </c>
      <c r="P24" s="9" t="s">
        <v>4</v>
      </c>
      <c r="Q24" s="9" t="s">
        <v>3</v>
      </c>
      <c r="R24" s="9" t="s">
        <v>4</v>
      </c>
      <c r="S24" s="9" t="s">
        <v>3</v>
      </c>
      <c r="T24" s="9" t="s">
        <v>4</v>
      </c>
      <c r="U24" s="7" t="s">
        <v>3</v>
      </c>
      <c r="V24" s="7" t="s">
        <v>4</v>
      </c>
      <c r="W24" s="7" t="s">
        <v>5</v>
      </c>
    </row>
    <row r="25" spans="2:24" ht="24" customHeight="1" thickBot="1" x14ac:dyDescent="0.3">
      <c r="B25" s="3" t="s">
        <v>14</v>
      </c>
      <c r="C25" s="4">
        <v>2</v>
      </c>
      <c r="D25" s="4">
        <v>2</v>
      </c>
      <c r="E25" s="4">
        <v>2</v>
      </c>
      <c r="F25" s="4">
        <v>7</v>
      </c>
      <c r="G25" s="4">
        <v>2</v>
      </c>
      <c r="H25" s="4">
        <v>5</v>
      </c>
      <c r="I25" s="4">
        <v>2</v>
      </c>
      <c r="J25" s="4">
        <v>10</v>
      </c>
      <c r="K25" s="4">
        <v>2</v>
      </c>
      <c r="L25" s="4">
        <v>8</v>
      </c>
      <c r="M25" s="4">
        <v>2</v>
      </c>
      <c r="N25" s="4">
        <v>2</v>
      </c>
      <c r="O25" s="4">
        <v>2</v>
      </c>
      <c r="P25" s="4">
        <v>6</v>
      </c>
      <c r="Q25" s="4">
        <v>2</v>
      </c>
      <c r="R25" s="4">
        <v>6</v>
      </c>
      <c r="S25" s="4">
        <v>2</v>
      </c>
      <c r="T25" s="4">
        <v>5</v>
      </c>
      <c r="U25" s="7">
        <f>C25+E25+G25+I25+K25+M25+O25+Q25+S25</f>
        <v>18</v>
      </c>
      <c r="V25" s="7">
        <f>D25+F25+H25+J25+L25+N25+P25+R25+T25</f>
        <v>51</v>
      </c>
      <c r="W25" s="18">
        <f t="shared" ref="W25:W38" si="9">V25/U25-100%</f>
        <v>1.8333333333333335</v>
      </c>
    </row>
    <row r="26" spans="2:24" ht="26.25" customHeight="1" thickBot="1" x14ac:dyDescent="0.3">
      <c r="B26" s="3" t="s">
        <v>15</v>
      </c>
      <c r="C26" s="4">
        <v>20</v>
      </c>
      <c r="D26" s="4">
        <v>30</v>
      </c>
      <c r="E26" s="4">
        <v>20</v>
      </c>
      <c r="F26" s="4">
        <v>27</v>
      </c>
      <c r="G26" s="4">
        <v>20</v>
      </c>
      <c r="H26" s="4">
        <v>37</v>
      </c>
      <c r="I26" s="4">
        <v>20</v>
      </c>
      <c r="J26" s="4">
        <v>33</v>
      </c>
      <c r="K26" s="4">
        <v>20</v>
      </c>
      <c r="L26" s="4">
        <v>34</v>
      </c>
      <c r="M26" s="4">
        <v>20</v>
      </c>
      <c r="N26" s="4">
        <v>27</v>
      </c>
      <c r="O26" s="4">
        <v>20</v>
      </c>
      <c r="P26" s="4">
        <v>31</v>
      </c>
      <c r="Q26" s="4">
        <v>20</v>
      </c>
      <c r="R26" s="4">
        <v>31</v>
      </c>
      <c r="S26" s="4">
        <v>20</v>
      </c>
      <c r="T26" s="4">
        <v>7</v>
      </c>
      <c r="U26" s="7">
        <f t="shared" ref="U26:U37" si="10">C26+E26+G26+I26+K26+M26+O26+Q26+S26</f>
        <v>180</v>
      </c>
      <c r="V26" s="7">
        <f t="shared" ref="V26:V37" si="11">D26+F26+H26+J26+L26+N26+P26+R26+T26</f>
        <v>257</v>
      </c>
      <c r="W26" s="18">
        <f t="shared" si="9"/>
        <v>0.42777777777777781</v>
      </c>
      <c r="X26" s="17"/>
    </row>
    <row r="27" spans="2:24" ht="24" customHeight="1" thickBot="1" x14ac:dyDescent="0.3">
      <c r="B27" s="3" t="s">
        <v>16</v>
      </c>
      <c r="C27" s="4">
        <v>370</v>
      </c>
      <c r="D27" s="4">
        <v>391</v>
      </c>
      <c r="E27" s="4">
        <v>370</v>
      </c>
      <c r="F27" s="4">
        <v>399</v>
      </c>
      <c r="G27" s="4">
        <v>370</v>
      </c>
      <c r="H27" s="4">
        <v>517</v>
      </c>
      <c r="I27" s="4">
        <v>370</v>
      </c>
      <c r="J27" s="4">
        <v>416</v>
      </c>
      <c r="K27" s="4">
        <v>370</v>
      </c>
      <c r="L27" s="4">
        <v>449</v>
      </c>
      <c r="M27" s="4">
        <v>370</v>
      </c>
      <c r="N27" s="4">
        <v>498</v>
      </c>
      <c r="O27" s="4">
        <v>370</v>
      </c>
      <c r="P27" s="4">
        <v>392</v>
      </c>
      <c r="Q27" s="4">
        <v>370</v>
      </c>
      <c r="R27" s="4">
        <v>454</v>
      </c>
      <c r="S27" s="4">
        <v>370</v>
      </c>
      <c r="T27" s="4">
        <v>460</v>
      </c>
      <c r="U27" s="7">
        <f t="shared" si="10"/>
        <v>3330</v>
      </c>
      <c r="V27" s="7">
        <f t="shared" si="11"/>
        <v>3976</v>
      </c>
      <c r="W27" s="18">
        <f t="shared" si="9"/>
        <v>0.19399399399399408</v>
      </c>
    </row>
    <row r="28" spans="2:24" ht="24" customHeight="1" thickBot="1" x14ac:dyDescent="0.3">
      <c r="B28" s="14" t="s">
        <v>17</v>
      </c>
      <c r="C28" s="7">
        <v>392</v>
      </c>
      <c r="D28" s="7">
        <v>423</v>
      </c>
      <c r="E28" s="7">
        <v>392</v>
      </c>
      <c r="F28" s="7">
        <v>433</v>
      </c>
      <c r="G28" s="7">
        <v>392</v>
      </c>
      <c r="H28" s="7">
        <v>559</v>
      </c>
      <c r="I28" s="7">
        <v>392</v>
      </c>
      <c r="J28" s="7">
        <f>SUM(J25:J27)</f>
        <v>459</v>
      </c>
      <c r="K28" s="7">
        <v>392</v>
      </c>
      <c r="L28" s="7">
        <v>491</v>
      </c>
      <c r="M28" s="7">
        <v>392</v>
      </c>
      <c r="N28" s="7">
        <v>527</v>
      </c>
      <c r="O28" s="7">
        <v>392</v>
      </c>
      <c r="P28" s="7">
        <v>429</v>
      </c>
      <c r="Q28" s="7">
        <v>392</v>
      </c>
      <c r="R28" s="7">
        <v>491</v>
      </c>
      <c r="S28" s="7">
        <v>392</v>
      </c>
      <c r="T28" s="7">
        <v>492</v>
      </c>
      <c r="U28" s="7">
        <f t="shared" si="10"/>
        <v>3528</v>
      </c>
      <c r="V28" s="7">
        <f t="shared" si="11"/>
        <v>4304</v>
      </c>
      <c r="W28" s="18">
        <f t="shared" si="9"/>
        <v>0.21995464852607705</v>
      </c>
    </row>
    <row r="29" spans="2:24" ht="24" customHeight="1" thickBot="1" x14ac:dyDescent="0.3">
      <c r="B29" s="14" t="s">
        <v>18</v>
      </c>
      <c r="C29" s="7">
        <v>210</v>
      </c>
      <c r="D29" s="7">
        <v>566</v>
      </c>
      <c r="E29" s="7">
        <v>210</v>
      </c>
      <c r="F29" s="7">
        <v>561</v>
      </c>
      <c r="G29" s="7">
        <v>210</v>
      </c>
      <c r="H29" s="7">
        <v>474</v>
      </c>
      <c r="I29" s="7">
        <v>210</v>
      </c>
      <c r="J29" s="7">
        <v>551</v>
      </c>
      <c r="K29" s="7">
        <v>210</v>
      </c>
      <c r="L29" s="7">
        <v>451</v>
      </c>
      <c r="M29" s="7">
        <v>210</v>
      </c>
      <c r="N29" s="7">
        <v>372</v>
      </c>
      <c r="O29" s="7">
        <v>210</v>
      </c>
      <c r="P29" s="7">
        <v>540</v>
      </c>
      <c r="Q29" s="7">
        <v>210</v>
      </c>
      <c r="R29" s="7">
        <v>565</v>
      </c>
      <c r="S29" s="7">
        <v>210</v>
      </c>
      <c r="T29" s="7">
        <v>463</v>
      </c>
      <c r="U29" s="7">
        <f t="shared" si="10"/>
        <v>1890</v>
      </c>
      <c r="V29" s="7">
        <f t="shared" si="11"/>
        <v>4543</v>
      </c>
      <c r="W29" s="18">
        <f t="shared" si="9"/>
        <v>1.4037037037037039</v>
      </c>
    </row>
    <row r="30" spans="2:24" ht="24" customHeight="1" thickBot="1" x14ac:dyDescent="0.3">
      <c r="B30" s="3" t="s">
        <v>19</v>
      </c>
      <c r="C30" s="4">
        <v>210</v>
      </c>
      <c r="D30" s="4">
        <v>0</v>
      </c>
      <c r="E30" s="4">
        <v>210</v>
      </c>
      <c r="F30" s="4">
        <v>0</v>
      </c>
      <c r="G30" s="4">
        <v>210</v>
      </c>
      <c r="H30" s="4">
        <v>0</v>
      </c>
      <c r="I30" s="4">
        <v>210</v>
      </c>
      <c r="J30" s="4">
        <v>0</v>
      </c>
      <c r="K30" s="4">
        <v>210</v>
      </c>
      <c r="L30" s="4">
        <v>0</v>
      </c>
      <c r="M30" s="4">
        <v>210</v>
      </c>
      <c r="N30" s="4">
        <v>0</v>
      </c>
      <c r="O30" s="4">
        <v>210</v>
      </c>
      <c r="P30" s="4">
        <v>0</v>
      </c>
      <c r="Q30" s="4">
        <v>210</v>
      </c>
      <c r="R30" s="4">
        <v>0</v>
      </c>
      <c r="S30" s="4">
        <v>210</v>
      </c>
      <c r="T30" s="4">
        <v>0</v>
      </c>
      <c r="U30" s="7">
        <f t="shared" si="10"/>
        <v>1890</v>
      </c>
      <c r="V30" s="7">
        <f t="shared" si="11"/>
        <v>0</v>
      </c>
      <c r="W30" s="18">
        <f t="shared" si="9"/>
        <v>-1</v>
      </c>
    </row>
    <row r="31" spans="2:24" ht="34.5" customHeight="1" thickBot="1" x14ac:dyDescent="0.3">
      <c r="B31" s="3" t="s">
        <v>20</v>
      </c>
      <c r="C31" s="4">
        <v>20</v>
      </c>
      <c r="D31" s="4">
        <v>0</v>
      </c>
      <c r="E31" s="4">
        <v>20</v>
      </c>
      <c r="F31" s="4">
        <v>0</v>
      </c>
      <c r="G31" s="4">
        <v>20</v>
      </c>
      <c r="H31" s="4">
        <v>0</v>
      </c>
      <c r="I31" s="4">
        <v>20</v>
      </c>
      <c r="J31" s="4">
        <v>0</v>
      </c>
      <c r="K31" s="4">
        <v>20</v>
      </c>
      <c r="L31" s="4">
        <v>0</v>
      </c>
      <c r="M31" s="4">
        <v>20</v>
      </c>
      <c r="N31" s="4">
        <v>0</v>
      </c>
      <c r="O31" s="4">
        <v>20</v>
      </c>
      <c r="P31" s="4">
        <v>0</v>
      </c>
      <c r="Q31" s="4">
        <v>20</v>
      </c>
      <c r="R31" s="4">
        <v>0</v>
      </c>
      <c r="S31" s="4">
        <v>20</v>
      </c>
      <c r="T31" s="4">
        <v>0</v>
      </c>
      <c r="U31" s="7">
        <f t="shared" si="10"/>
        <v>180</v>
      </c>
      <c r="V31" s="7">
        <f t="shared" si="11"/>
        <v>0</v>
      </c>
      <c r="W31" s="18">
        <f t="shared" si="9"/>
        <v>-1</v>
      </c>
    </row>
    <row r="32" spans="2:24" ht="24" customHeight="1" thickBot="1" x14ac:dyDescent="0.3">
      <c r="B32" s="14" t="s">
        <v>19</v>
      </c>
      <c r="C32" s="7">
        <v>230</v>
      </c>
      <c r="D32" s="7">
        <v>0</v>
      </c>
      <c r="E32" s="7">
        <v>230</v>
      </c>
      <c r="F32" s="7">
        <v>0</v>
      </c>
      <c r="G32" s="7">
        <v>230</v>
      </c>
      <c r="H32" s="7">
        <v>0</v>
      </c>
      <c r="I32" s="7">
        <v>230</v>
      </c>
      <c r="J32" s="7">
        <v>0</v>
      </c>
      <c r="K32" s="7">
        <v>230</v>
      </c>
      <c r="L32" s="7">
        <v>0</v>
      </c>
      <c r="M32" s="7">
        <v>230</v>
      </c>
      <c r="N32" s="7">
        <v>0</v>
      </c>
      <c r="O32" s="7">
        <v>230</v>
      </c>
      <c r="P32" s="7">
        <v>0</v>
      </c>
      <c r="Q32" s="7">
        <v>230</v>
      </c>
      <c r="R32" s="7">
        <v>0</v>
      </c>
      <c r="S32" s="7">
        <v>230</v>
      </c>
      <c r="T32" s="7">
        <v>0</v>
      </c>
      <c r="U32" s="7">
        <f t="shared" si="10"/>
        <v>2070</v>
      </c>
      <c r="V32" s="7">
        <f t="shared" si="11"/>
        <v>0</v>
      </c>
      <c r="W32" s="18">
        <f t="shared" si="9"/>
        <v>-1</v>
      </c>
    </row>
    <row r="33" spans="2:26" ht="39.75" customHeight="1" thickBot="1" x14ac:dyDescent="0.3">
      <c r="B33" s="3" t="s">
        <v>21</v>
      </c>
      <c r="C33" s="4">
        <v>90</v>
      </c>
      <c r="D33" s="4">
        <v>72</v>
      </c>
      <c r="E33" s="4">
        <v>90</v>
      </c>
      <c r="F33" s="4">
        <v>94</v>
      </c>
      <c r="G33" s="4">
        <v>90</v>
      </c>
      <c r="H33" s="4">
        <v>87</v>
      </c>
      <c r="I33" s="4">
        <v>90</v>
      </c>
      <c r="J33" s="4">
        <v>84</v>
      </c>
      <c r="K33" s="4">
        <v>90</v>
      </c>
      <c r="L33" s="4">
        <v>80</v>
      </c>
      <c r="M33" s="4">
        <v>90</v>
      </c>
      <c r="N33" s="4">
        <v>86</v>
      </c>
      <c r="O33" s="4">
        <v>90</v>
      </c>
      <c r="P33" s="4">
        <v>116</v>
      </c>
      <c r="Q33" s="4">
        <v>90</v>
      </c>
      <c r="R33" s="4">
        <v>115</v>
      </c>
      <c r="S33" s="4">
        <v>90</v>
      </c>
      <c r="T33" s="4">
        <v>101</v>
      </c>
      <c r="U33" s="7">
        <f t="shared" si="10"/>
        <v>810</v>
      </c>
      <c r="V33" s="7">
        <f t="shared" si="11"/>
        <v>835</v>
      </c>
      <c r="W33" s="18">
        <f t="shared" si="9"/>
        <v>3.0864197530864113E-2</v>
      </c>
    </row>
    <row r="34" spans="2:26" ht="47.25" customHeight="1" thickBot="1" x14ac:dyDescent="0.3">
      <c r="B34" s="3" t="s">
        <v>22</v>
      </c>
      <c r="C34" s="4">
        <v>480</v>
      </c>
      <c r="D34" s="4">
        <v>405</v>
      </c>
      <c r="E34" s="4">
        <v>480</v>
      </c>
      <c r="F34" s="4">
        <v>190</v>
      </c>
      <c r="G34" s="4">
        <v>480</v>
      </c>
      <c r="H34" s="4">
        <v>321</v>
      </c>
      <c r="I34" s="4">
        <v>480</v>
      </c>
      <c r="J34" s="4">
        <v>277</v>
      </c>
      <c r="K34" s="4">
        <v>480</v>
      </c>
      <c r="L34" s="4">
        <v>247</v>
      </c>
      <c r="M34" s="4">
        <v>480</v>
      </c>
      <c r="N34" s="4">
        <v>295</v>
      </c>
      <c r="O34" s="4">
        <v>480</v>
      </c>
      <c r="P34" s="4">
        <v>300</v>
      </c>
      <c r="Q34" s="4">
        <v>480</v>
      </c>
      <c r="R34" s="4">
        <v>521</v>
      </c>
      <c r="S34" s="4">
        <v>480</v>
      </c>
      <c r="T34" s="4">
        <v>330</v>
      </c>
      <c r="U34" s="7">
        <f t="shared" si="10"/>
        <v>4320</v>
      </c>
      <c r="V34" s="7">
        <f t="shared" si="11"/>
        <v>2886</v>
      </c>
      <c r="W34" s="18">
        <f t="shared" si="9"/>
        <v>-0.33194444444444449</v>
      </c>
    </row>
    <row r="35" spans="2:26" ht="24" customHeight="1" thickBot="1" x14ac:dyDescent="0.3">
      <c r="B35" s="3" t="s">
        <v>23</v>
      </c>
      <c r="C35" s="4">
        <v>135</v>
      </c>
      <c r="D35" s="4">
        <v>109</v>
      </c>
      <c r="E35" s="4">
        <v>135</v>
      </c>
      <c r="F35" s="4">
        <v>99</v>
      </c>
      <c r="G35" s="4">
        <v>135</v>
      </c>
      <c r="H35" s="4">
        <v>124</v>
      </c>
      <c r="I35" s="4">
        <v>135</v>
      </c>
      <c r="J35" s="4">
        <v>124</v>
      </c>
      <c r="K35" s="4">
        <v>135</v>
      </c>
      <c r="L35" s="4">
        <v>145</v>
      </c>
      <c r="M35" s="4">
        <v>135</v>
      </c>
      <c r="N35" s="4">
        <v>131</v>
      </c>
      <c r="O35" s="4">
        <v>135</v>
      </c>
      <c r="P35" s="4">
        <v>143</v>
      </c>
      <c r="Q35" s="4">
        <v>135</v>
      </c>
      <c r="R35" s="4">
        <v>136</v>
      </c>
      <c r="S35" s="4">
        <v>135</v>
      </c>
      <c r="T35" s="4">
        <v>104</v>
      </c>
      <c r="U35" s="7">
        <f t="shared" si="10"/>
        <v>1215</v>
      </c>
      <c r="V35" s="7">
        <f t="shared" si="11"/>
        <v>1115</v>
      </c>
      <c r="W35" s="18">
        <f t="shared" si="9"/>
        <v>-8.2304526748971152E-2</v>
      </c>
    </row>
    <row r="36" spans="2:26" ht="24" customHeight="1" thickBot="1" x14ac:dyDescent="0.3">
      <c r="B36" s="3" t="s">
        <v>24</v>
      </c>
      <c r="C36" s="4">
        <v>5</v>
      </c>
      <c r="D36" s="4">
        <v>4</v>
      </c>
      <c r="E36" s="4">
        <v>5</v>
      </c>
      <c r="F36" s="4">
        <v>3</v>
      </c>
      <c r="G36" s="4">
        <v>5</v>
      </c>
      <c r="H36" s="4">
        <v>7</v>
      </c>
      <c r="I36" s="4">
        <v>5</v>
      </c>
      <c r="J36" s="4">
        <v>4</v>
      </c>
      <c r="K36" s="4">
        <v>5</v>
      </c>
      <c r="L36" s="4">
        <v>4</v>
      </c>
      <c r="M36" s="4">
        <v>5</v>
      </c>
      <c r="N36" s="4">
        <v>8</v>
      </c>
      <c r="O36" s="4">
        <v>5</v>
      </c>
      <c r="P36" s="4">
        <v>1</v>
      </c>
      <c r="Q36" s="4">
        <v>5</v>
      </c>
      <c r="R36" s="4">
        <v>6</v>
      </c>
      <c r="S36" s="4">
        <v>5</v>
      </c>
      <c r="T36" s="4">
        <v>7</v>
      </c>
      <c r="U36" s="7">
        <f t="shared" si="10"/>
        <v>45</v>
      </c>
      <c r="V36" s="7">
        <f t="shared" si="11"/>
        <v>44</v>
      </c>
      <c r="W36" s="18">
        <f t="shared" si="9"/>
        <v>-2.2222222222222254E-2</v>
      </c>
      <c r="Z36" s="19"/>
    </row>
    <row r="37" spans="2:26" ht="36.75" customHeight="1" thickBot="1" x14ac:dyDescent="0.3">
      <c r="B37" s="14" t="s">
        <v>10</v>
      </c>
      <c r="C37" s="7">
        <v>710</v>
      </c>
      <c r="D37" s="7">
        <v>590</v>
      </c>
      <c r="E37" s="7">
        <v>710</v>
      </c>
      <c r="F37" s="7">
        <v>390</v>
      </c>
      <c r="G37" s="7">
        <v>710</v>
      </c>
      <c r="H37" s="7">
        <v>541</v>
      </c>
      <c r="I37" s="7">
        <v>710</v>
      </c>
      <c r="J37" s="7">
        <v>490</v>
      </c>
      <c r="K37" s="7">
        <v>710</v>
      </c>
      <c r="L37" s="7">
        <v>480</v>
      </c>
      <c r="M37" s="7">
        <v>710</v>
      </c>
      <c r="N37" s="7">
        <v>521</v>
      </c>
      <c r="O37" s="7">
        <v>710</v>
      </c>
      <c r="P37" s="7">
        <v>560</v>
      </c>
      <c r="Q37" s="7">
        <v>710</v>
      </c>
      <c r="R37" s="7">
        <v>778</v>
      </c>
      <c r="S37" s="7">
        <v>710</v>
      </c>
      <c r="T37" s="7">
        <v>545</v>
      </c>
      <c r="U37" s="7">
        <f t="shared" si="10"/>
        <v>6390</v>
      </c>
      <c r="V37" s="7">
        <f t="shared" si="11"/>
        <v>4895</v>
      </c>
      <c r="W37" s="18">
        <f t="shared" si="9"/>
        <v>-0.2339593114241002</v>
      </c>
    </row>
    <row r="38" spans="2:26" ht="24" customHeight="1" thickBot="1" x14ac:dyDescent="0.3">
      <c r="B38" s="3" t="s">
        <v>2</v>
      </c>
      <c r="C38" s="6">
        <v>1542</v>
      </c>
      <c r="D38" s="6">
        <v>1579</v>
      </c>
      <c r="E38" s="6">
        <v>1542</v>
      </c>
      <c r="F38" s="6">
        <v>1384</v>
      </c>
      <c r="G38" s="6">
        <v>1542</v>
      </c>
      <c r="H38" s="6">
        <v>1574</v>
      </c>
      <c r="I38" s="6">
        <v>1542</v>
      </c>
      <c r="J38" s="6">
        <v>1500</v>
      </c>
      <c r="K38" s="6">
        <v>1542</v>
      </c>
      <c r="L38" s="6">
        <v>1422</v>
      </c>
      <c r="M38" s="6">
        <v>1542</v>
      </c>
      <c r="N38" s="6">
        <v>1420</v>
      </c>
      <c r="O38" s="6">
        <v>1542</v>
      </c>
      <c r="P38" s="6">
        <v>1529</v>
      </c>
      <c r="Q38" s="6">
        <v>1542</v>
      </c>
      <c r="R38" s="6">
        <v>1834</v>
      </c>
      <c r="S38" s="6">
        <v>1542</v>
      </c>
      <c r="T38" s="6">
        <v>1500</v>
      </c>
      <c r="U38" s="6">
        <f>U28+U29+U32+U37</f>
        <v>13878</v>
      </c>
      <c r="V38" s="6">
        <f>V28+V29+V32+V37</f>
        <v>13742</v>
      </c>
      <c r="W38" s="18">
        <f t="shared" si="9"/>
        <v>-9.7996829514339634E-3</v>
      </c>
      <c r="Y38" s="19"/>
    </row>
    <row r="39" spans="2:26" ht="24" customHeight="1" x14ac:dyDescent="0.25">
      <c r="B39" s="22" t="s">
        <v>11</v>
      </c>
      <c r="C39" s="22"/>
      <c r="D39" s="22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</row>
    <row r="40" spans="2:26" ht="24" customHeight="1" x14ac:dyDescent="0.25">
      <c r="B40" s="2"/>
    </row>
    <row r="41" spans="2:26" ht="24" customHeight="1" x14ac:dyDescent="0.25">
      <c r="B41" s="11"/>
    </row>
    <row r="42" spans="2:26" ht="24" customHeight="1" x14ac:dyDescent="0.25">
      <c r="B42" s="2"/>
    </row>
    <row r="43" spans="2:26" ht="24" customHeight="1" x14ac:dyDescent="0.25">
      <c r="B43" s="2"/>
    </row>
    <row r="44" spans="2:26" ht="24" customHeight="1" x14ac:dyDescent="0.25">
      <c r="B44" s="2"/>
    </row>
    <row r="45" spans="2:26" ht="24" customHeight="1" x14ac:dyDescent="0.25">
      <c r="B45" s="2"/>
    </row>
    <row r="46" spans="2:26" ht="24" customHeight="1" x14ac:dyDescent="0.25">
      <c r="B46" s="2"/>
    </row>
    <row r="47" spans="2:26" ht="24" customHeight="1" x14ac:dyDescent="0.25">
      <c r="B47" s="2"/>
    </row>
    <row r="48" spans="2:26" ht="24" customHeight="1" x14ac:dyDescent="0.25">
      <c r="B48" s="2"/>
    </row>
    <row r="49" spans="2:2" ht="24" customHeight="1" x14ac:dyDescent="0.25">
      <c r="B49" s="2"/>
    </row>
    <row r="50" spans="2:2" ht="24" customHeight="1" x14ac:dyDescent="0.25">
      <c r="B50" s="2"/>
    </row>
    <row r="51" spans="2:2" ht="24" customHeight="1" x14ac:dyDescent="0.25">
      <c r="B51" s="2"/>
    </row>
    <row r="52" spans="2:2" ht="24" customHeight="1" x14ac:dyDescent="0.25">
      <c r="B52" s="2"/>
    </row>
    <row r="53" spans="2:2" ht="24" customHeight="1" x14ac:dyDescent="0.25">
      <c r="B53" s="2"/>
    </row>
    <row r="54" spans="2:2" ht="24" customHeight="1" x14ac:dyDescent="0.25">
      <c r="B54" s="2"/>
    </row>
    <row r="55" spans="2:2" ht="24" customHeight="1" x14ac:dyDescent="0.25">
      <c r="B55" s="2"/>
    </row>
    <row r="56" spans="2:2" ht="24" customHeight="1" x14ac:dyDescent="0.25">
      <c r="B56" s="2"/>
    </row>
    <row r="57" spans="2:2" ht="24" customHeight="1" x14ac:dyDescent="0.25">
      <c r="B57" s="2"/>
    </row>
    <row r="59" spans="2:2" ht="24" customHeight="1" x14ac:dyDescent="0.25">
      <c r="B59" s="10"/>
    </row>
  </sheetData>
  <mergeCells count="38">
    <mergeCell ref="S7:T7"/>
    <mergeCell ref="S15:T15"/>
    <mergeCell ref="S23:T23"/>
    <mergeCell ref="B4:AC4"/>
    <mergeCell ref="G7:H7"/>
    <mergeCell ref="G15:H15"/>
    <mergeCell ref="G23:H23"/>
    <mergeCell ref="B23:B24"/>
    <mergeCell ref="B15:B16"/>
    <mergeCell ref="B5:D5"/>
    <mergeCell ref="B14:W14"/>
    <mergeCell ref="E7:F7"/>
    <mergeCell ref="C7:D7"/>
    <mergeCell ref="U7:W7"/>
    <mergeCell ref="B7:B8"/>
    <mergeCell ref="U15:W15"/>
    <mergeCell ref="C15:D15"/>
    <mergeCell ref="E15:F15"/>
    <mergeCell ref="M7:N7"/>
    <mergeCell ref="B39:D39"/>
    <mergeCell ref="C23:D23"/>
    <mergeCell ref="B22:W22"/>
    <mergeCell ref="E23:F23"/>
    <mergeCell ref="U23:W23"/>
    <mergeCell ref="K23:L23"/>
    <mergeCell ref="M23:N23"/>
    <mergeCell ref="O23:P23"/>
    <mergeCell ref="Q7:R7"/>
    <mergeCell ref="Q15:R15"/>
    <mergeCell ref="Q23:R23"/>
    <mergeCell ref="I7:J7"/>
    <mergeCell ref="I15:J15"/>
    <mergeCell ref="I23:J23"/>
    <mergeCell ref="K15:L15"/>
    <mergeCell ref="K7:L7"/>
    <mergeCell ref="M15:N15"/>
    <mergeCell ref="O7:P7"/>
    <mergeCell ref="O15:P15"/>
  </mergeCells>
  <phoneticPr fontId="19" type="noConversion"/>
  <pageMargins left="0.78740157480314965" right="0.78740157480314965" top="0.98425196850393704" bottom="0.98425196850393704" header="0.51181102362204722" footer="0.51181102362204722"/>
  <pageSetup paperSize="9" scale="46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Atividades e Resultados</vt:lpstr>
      <vt:lpstr>'Atividades e Resultados'!Area_de_impressao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Solange Moreira Lima</dc:creator>
  <cp:lastModifiedBy>Priscila Ludovico</cp:lastModifiedBy>
  <cp:lastPrinted>2024-04-30T19:02:19Z</cp:lastPrinted>
  <dcterms:created xsi:type="dcterms:W3CDTF">2020-12-14T19:05:34Z</dcterms:created>
  <dcterms:modified xsi:type="dcterms:W3CDTF">2026-10-14T19:16:10Z</dcterms:modified>
</cp:coreProperties>
</file>